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jjcastro\Desktop\"/>
    </mc:Choice>
  </mc:AlternateContent>
  <xr:revisionPtr revIDLastSave="0" documentId="13_ncr:1_{4BD2E5BA-96D0-49E6-A8D0-6ECCA88F8AA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lan acción 2025" sheetId="6" r:id="rId1"/>
    <sheet name="PlanAcción 2025" sheetId="3" state="hidden" r:id="rId2"/>
    <sheet name="PlanAcción 2026" sheetId="4" state="hidden" r:id="rId3"/>
    <sheet name="PlanAcción 2027" sheetId="5" state="hidden" r:id="rId4"/>
    <sheet name="Hoja1" sheetId="2" state="hidden" r:id="rId5"/>
  </sheets>
  <externalReferences>
    <externalReference r:id="rId6"/>
  </externalReferences>
  <definedNames>
    <definedName name="_xlnm._FilterDatabase" localSheetId="0" hidden="1">'Plan acción 2025'!#REF!</definedName>
    <definedName name="_xlnm._FilterDatabase" localSheetId="1" hidden="1">'PlanAcción 2025'!#REF!</definedName>
    <definedName name="_xlnm._FilterDatabase" localSheetId="2" hidden="1">'PlanAcción 2026'!#REF!</definedName>
    <definedName name="_xlnm._FilterDatabase" localSheetId="3" hidden="1">'PlanAcción 2027'!#REF!</definedName>
    <definedName name="_xlnm.Print_Area" localSheetId="0">'Plan acción 2025'!$A$1:$V$33</definedName>
    <definedName name="_xlnm.Print_Area" localSheetId="1">'PlanAcción 2025'!$A$1:$T$23</definedName>
    <definedName name="_xlnm.Print_Area" localSheetId="2">'PlanAcción 2026'!$A$1:$T$23</definedName>
    <definedName name="_xlnm.Print_Area" localSheetId="3">'PlanAcción 2027'!$A$1:$T$23</definedName>
    <definedName name="Print_Titles" localSheetId="0">'Plan acción 2025'!$1:$14</definedName>
    <definedName name="Print_Titles" localSheetId="1">'PlanAcción 2025'!$1:$14</definedName>
    <definedName name="Print_Titles" localSheetId="2">'PlanAcción 2026'!$1:$14</definedName>
    <definedName name="Print_Titles" localSheetId="3">'PlanAcción 2027'!$1:$14</definedName>
    <definedName name="_xlnm.Print_Titles" localSheetId="0">'Plan acción 2025'!$1:$14</definedName>
    <definedName name="_xlnm.Print_Titles" localSheetId="1">'PlanAcción 2025'!$1:$14</definedName>
    <definedName name="_xlnm.Print_Titles" localSheetId="2">'PlanAcción 2026'!$1:$14</definedName>
    <definedName name="_xlnm.Print_Titles" localSheetId="3">'PlanAcción 2027'!$1:$14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3" i="6" l="1"/>
  <c r="S25" i="6"/>
  <c r="S21" i="6" s="1"/>
  <c r="S16" i="6"/>
  <c r="S22" i="5" l="1"/>
  <c r="S17" i="5"/>
  <c r="S22" i="4"/>
  <c r="S17" i="4"/>
  <c r="S22" i="3"/>
  <c r="S17" i="3"/>
</calcChain>
</file>

<file path=xl/sharedStrings.xml><?xml version="1.0" encoding="utf-8"?>
<sst xmlns="http://schemas.openxmlformats.org/spreadsheetml/2006/main" count="871" uniqueCount="206">
  <si>
    <t>Producto</t>
  </si>
  <si>
    <t>Resultado</t>
  </si>
  <si>
    <t>FECHA DE ELABORACIÓN:</t>
  </si>
  <si>
    <t>DEPENDENCIA/SECRETARÍA/ENTIDAD</t>
  </si>
  <si>
    <t>Ajuste de Recursos</t>
  </si>
  <si>
    <t>ODS  
(Objetivo de Desarrollo Sostenible)</t>
  </si>
  <si>
    <t>Programa</t>
  </si>
  <si>
    <r>
      <t>Código BPIM</t>
    </r>
    <r>
      <rPr>
        <sz val="12"/>
        <rFont val="Arial"/>
        <family val="2"/>
      </rPr>
      <t xml:space="preserve">
(si lo tiene)</t>
    </r>
  </si>
  <si>
    <t xml:space="preserve">Nombre P-E-A </t>
  </si>
  <si>
    <t>Objetivo</t>
  </si>
  <si>
    <t>Actividad</t>
  </si>
  <si>
    <t>1. RESPONSABLE</t>
  </si>
  <si>
    <t>2. CLASIFICACIÓN DE LA META</t>
  </si>
  <si>
    <t>3. PROGRAMACIÓN DE METAS</t>
  </si>
  <si>
    <t xml:space="preserve">4. ESTRUCTURA PLAN DE DESARROLLO </t>
  </si>
  <si>
    <t>5. PROYECTO/ESTRATEGIA/ACCIÓN (P-E-A)</t>
  </si>
  <si>
    <t>Dependencia</t>
  </si>
  <si>
    <t>Nombre del Responsable</t>
  </si>
  <si>
    <t>Tipo de Meta</t>
  </si>
  <si>
    <t>Código de la Meta</t>
  </si>
  <si>
    <t>Programación para la vigencia</t>
  </si>
  <si>
    <t>Fecha de Inicio</t>
  </si>
  <si>
    <t>Fecha de terminación</t>
  </si>
  <si>
    <t>6. PROGRAMACIÓN DE ACTIVIDADES</t>
  </si>
  <si>
    <t>Fuente de financiación</t>
  </si>
  <si>
    <t>Monto (Pesos)</t>
  </si>
  <si>
    <t>Requiere Contratación</t>
  </si>
  <si>
    <t>7. FUENTE DE FINANCIACIÓN</t>
  </si>
  <si>
    <t>Gestión</t>
  </si>
  <si>
    <t>Inversión</t>
  </si>
  <si>
    <t>No requiere recursos</t>
  </si>
  <si>
    <t>Sí</t>
  </si>
  <si>
    <t>No</t>
  </si>
  <si>
    <t>Ajuste de actividades</t>
  </si>
  <si>
    <t>Modificación Presupuestal</t>
  </si>
  <si>
    <t>PIM-POR-FR-04
Estado Vigente
Versión 9</t>
  </si>
  <si>
    <t>CAUSAS DE MODIFICACIÓN 
(Marque con una x)</t>
  </si>
  <si>
    <t>ALCALDÍA DE MANIZALES</t>
  </si>
  <si>
    <t>PLANEACIÓN ORGANIZACIONAL</t>
  </si>
  <si>
    <t>FECHA REGISTRO INICIAL</t>
  </si>
  <si>
    <t>Descripción Meta</t>
  </si>
  <si>
    <t>Medio Ambiente</t>
  </si>
  <si>
    <t>Servicios Administratrivos</t>
  </si>
  <si>
    <t>Planeación</t>
  </si>
  <si>
    <t>Movilidad</t>
  </si>
  <si>
    <t>Gobierno</t>
  </si>
  <si>
    <t>Hacienda</t>
  </si>
  <si>
    <t>Obras Públicas</t>
  </si>
  <si>
    <t>Mujeres y equidad de género</t>
  </si>
  <si>
    <t>Educación</t>
  </si>
  <si>
    <t>Desarrollo social</t>
  </si>
  <si>
    <t>Agricultura</t>
  </si>
  <si>
    <t>TIC y Competitividad</t>
  </si>
  <si>
    <t>Deporte</t>
  </si>
  <si>
    <t>Salud</t>
  </si>
  <si>
    <t>Unidad de Gestión del Riesgo</t>
  </si>
  <si>
    <t>Unidad de Prensa</t>
  </si>
  <si>
    <t>ODS 1. Fin de la pobreza.</t>
  </si>
  <si>
    <t>ODS 2. Hambruna cero.</t>
  </si>
  <si>
    <t>ODS 3. Salud y bienestar.</t>
  </si>
  <si>
    <t>ODS 4. Educación de calidad.</t>
  </si>
  <si>
    <t>ODS 5. Igualdad de género.</t>
  </si>
  <si>
    <t>ODS 6. Agua limpia y saneamiento.</t>
  </si>
  <si>
    <t xml:space="preserve">ODS 10. Reducción de las desigualdades. </t>
  </si>
  <si>
    <t>ODS 8. Trabajo decente y crecimiento económico.</t>
  </si>
  <si>
    <t>ODS 9. Industria, innovación e infraestructura.</t>
  </si>
  <si>
    <t>ODS 7. Energía asequible y no contaminante.</t>
  </si>
  <si>
    <t>ODS 11. Ciudades y comunidades sostenibles.</t>
  </si>
  <si>
    <t>ODS 12. Producción y consumo responsables.</t>
  </si>
  <si>
    <t>ODS 13. Acción por el clima.</t>
  </si>
  <si>
    <t>ODS 15. Vida de ecosistemas terrestres.</t>
  </si>
  <si>
    <t xml:space="preserve">ODS 11. Ciudades y comunidades sostenibles. </t>
  </si>
  <si>
    <t>ODS 16. Paz, justicia e instituciones sólidas.</t>
  </si>
  <si>
    <t>ODS 17. Alianzas para lograr los objetivos.</t>
  </si>
  <si>
    <t>Sistemas productivos sostenibles</t>
  </si>
  <si>
    <t>2020170010054</t>
  </si>
  <si>
    <t>3.1.01.1.1</t>
  </si>
  <si>
    <t>3.7.01.0.2</t>
  </si>
  <si>
    <t>3.7.02.0.2</t>
  </si>
  <si>
    <t>4000 kw-h</t>
  </si>
  <si>
    <t>3500 Kg CO2/h</t>
  </si>
  <si>
    <t>4400 Plantulas sembradas</t>
  </si>
  <si>
    <t>INSTITUTO DE VALORIZACIÓN DE MANIZALES - INVAMA</t>
  </si>
  <si>
    <t>INVAMA</t>
  </si>
  <si>
    <t>Sembrar 6 mil árboles anuales en cuencas, microcuencas de interés y zona urbana</t>
  </si>
  <si>
    <t>Reducir a 3.516 Kw/h la carga del servicio de alumbrado público</t>
  </si>
  <si>
    <t>Reducir a 3.161 kgCO2/h la emisión de CO2 en el servicio de alumbrado público</t>
  </si>
  <si>
    <t>Proceso de contratación
Suministro de medidores
Validación con el Operador de Red (CHEC)
Instalación de medidores</t>
  </si>
  <si>
    <t>Manizales + Verde</t>
  </si>
  <si>
    <t>CONFORMACIÓN DE MANIZALES COMO LA PRIMERA BIODIVERCIUDAD Y CINTURÓN VERDE DE LA REGIÓN</t>
  </si>
  <si>
    <t>2020170010007</t>
  </si>
  <si>
    <t>INSTALACION ALUMBRADO NAVIDEÑO</t>
  </si>
  <si>
    <t>2020170010055</t>
  </si>
  <si>
    <t>Convenio interadministrativo Alcaldía, CHEC e INVAMA
Montaje del alumbrado navideño
Mantenimiento
Desmonte</t>
  </si>
  <si>
    <t>MODERNIZACIÓN , EXPANSIÓN, OPERACIÓN Y MANTENIMIENTO DEL SISTEMA DE ALUMBRADO PÚBLICO DEL MUNICIPIO DE MANIZALES</t>
  </si>
  <si>
    <t>Instalación de medidores para la medición del consumo de energía en las redes exclusivas de alumbrado público</t>
  </si>
  <si>
    <t>Construcción, refacción y mantenimiento de
Obras civiles de la infraestructura de alumbrado público</t>
  </si>
  <si>
    <t>Proceso de contratación
Ejecución</t>
  </si>
  <si>
    <t>PLAN DE ACCIÓN - VIGENCIA: 2024</t>
  </si>
  <si>
    <t>John Jairo Castro Buitrago</t>
  </si>
  <si>
    <t>Compensación Ambiental de la fase II del proyecto Paralela Norte Grupo II Sector bajo Rosales (Siembra de Guadual</t>
  </si>
  <si>
    <t>Proceso de contratación
Siembra Guadual
Mantenimiento</t>
  </si>
  <si>
    <t>Iluminación navideña 2024</t>
  </si>
  <si>
    <t xml:space="preserve">Proceso de contratación para la compra de luminarias.
</t>
  </si>
  <si>
    <t>Actualización de licencia de software de georeferenciación (Arc Gis)</t>
  </si>
  <si>
    <t>Red de ciclo rutas, vías, y senderos</t>
  </si>
  <si>
    <t>Otros proyectos financiados por conribución de valorización</t>
  </si>
  <si>
    <t>Estudios de viabilidad técnica y económica</t>
  </si>
  <si>
    <t>Mantenimiento trafos y redes primarias</t>
  </si>
  <si>
    <t>Mejorar la infraestructura de soporte física y tecnológica del INVAMA</t>
  </si>
  <si>
    <t>Actualización y adquisiciones de software, y equipos de computo</t>
  </si>
  <si>
    <t xml:space="preserve">Proceso de contratación Suministro e instalación de elementos activos de la Red.
</t>
  </si>
  <si>
    <t xml:space="preserve">Modernización 500 puntos de luz con tecnología LED, expansión en redes,  y posteria </t>
  </si>
  <si>
    <t>Linea estrategica</t>
  </si>
  <si>
    <t>DESARROLLO FÍSICO AMBIENTAL</t>
  </si>
  <si>
    <t>Subprograma</t>
  </si>
  <si>
    <t>MOVILIDAD</t>
  </si>
  <si>
    <t>DESARROLLO ECONÓMICO Y PRODUCTIVO</t>
  </si>
  <si>
    <t>VIAS</t>
  </si>
  <si>
    <t xml:space="preserve">Instalación de postes metalicos galvanizados </t>
  </si>
  <si>
    <t>BUEN GOBIERNO</t>
  </si>
  <si>
    <t>GOBIERNO ABIERTO Y DIGITAL</t>
  </si>
  <si>
    <t>Instalacion de 100 postes</t>
  </si>
  <si>
    <t>Obras  y adecuaciones</t>
  </si>
  <si>
    <t>GOBERNANZA Y DESARROLLO INSTITUCIONAL</t>
  </si>
  <si>
    <t>Jorge Mario Marin Castaño</t>
  </si>
  <si>
    <t>Iluminación navideña 2025</t>
  </si>
  <si>
    <t>Ejecución del estudio tecnico de referencia</t>
  </si>
  <si>
    <t>ESTUDIO TECNICO DE REFERENCIA</t>
  </si>
  <si>
    <t>Instalación de medidores</t>
  </si>
  <si>
    <t xml:space="preserve">Proceso de contratación Suministro e instalación de medidores
</t>
  </si>
  <si>
    <t>Jorge Mario Marin - John Jairo Castro Buitrago</t>
  </si>
  <si>
    <t>EFICIENCIA ENERGETICA</t>
  </si>
  <si>
    <t xml:space="preserve">DESARROLLO HUMANO Y SOCIAL </t>
  </si>
  <si>
    <t>DEPORTE, RECREACIÓN Y ACTIVIDAD FISICA</t>
  </si>
  <si>
    <t>EQUIPAMIENTOS DEPORTIVOS Y RECREATIVOS</t>
  </si>
  <si>
    <t>MEDIO AMBIENTE</t>
  </si>
  <si>
    <t>PARQUES Y ZONAS VERDES</t>
  </si>
  <si>
    <t>Compra de materiales, instalación y mantenimiento</t>
  </si>
  <si>
    <t>MEJORAMIENTO DE ILUMINACIÓN SECTORES PARA MEJORAMIENTO DE SEGURIDAD ZONAS URBANAS Y RURALES.</t>
  </si>
  <si>
    <t>Instalación, reparación y manteniemiento en espacio publico  en concondancia con la secretaria del interior.</t>
  </si>
  <si>
    <t>Compra de luminarias, posteria y materiales, instalacion y manteniemiento.</t>
  </si>
  <si>
    <t>1/21/2025</t>
  </si>
  <si>
    <t>DESARROLLO RURAL</t>
  </si>
  <si>
    <t>VIAS RURALES</t>
  </si>
  <si>
    <t>INSTALACIÓN Y MANTENIMIENTO DE ILUMINACIÓN DE ESCENARIOS DEPORTIVOS</t>
  </si>
  <si>
    <t xml:space="preserve">INSTALACIÓN Y MANTENIMIENTO DE ILUMINACIÓN DE PARQUES </t>
  </si>
  <si>
    <t>INSTALACIÓN Y MANTENIMIENTO DE ILUMINACIÓN EN VIAS RURALES</t>
  </si>
  <si>
    <t>SERVICIO PUBLICOS</t>
  </si>
  <si>
    <t>ALUMBRADO PUBLICO</t>
  </si>
  <si>
    <t>Mejoramiento y optimización de iluminación en sitios puntuales.</t>
  </si>
  <si>
    <t>Jorge Mario Marin</t>
  </si>
  <si>
    <t>MANTENIMIENTO INFRAESTRUCTURA ALUMBRADO PUBLICO</t>
  </si>
  <si>
    <t>Ejecutar el 100% de las reparacciones generadas en la infraestructura del AP</t>
  </si>
  <si>
    <t>Proceso de contratación de personal de apoyo, transporte y compra de materiales</t>
  </si>
  <si>
    <t>CONTINUACIÓN DE LA MODERNIZACIÓN DE LAS LUMINARIAS DEL PARQUE LUMINICO DEL MUNICIPIO DE MANIZALES</t>
  </si>
  <si>
    <t>ACTUALIZACIÓN DE SOFTWARE</t>
  </si>
  <si>
    <t>Luz Adriana Blandon- Diana Lorena Cortes</t>
  </si>
  <si>
    <t>ALUMBRADO NAVIDEÑO</t>
  </si>
  <si>
    <t>Convenio interadministrativo Alcaldía secretaria de TIC y COMPETIVIDAD, CHEC e INVAMA
Montaje del alumbrado navideño Mantenimiento
Desmonte y bodegaje.</t>
  </si>
  <si>
    <t>DESARROLLO INSTITUCIONAL</t>
  </si>
  <si>
    <t>Asesorias y servicios a municipios o entidades</t>
  </si>
  <si>
    <t>Generar ingresos adicionales a la entidad</t>
  </si>
  <si>
    <t>convenios interadministrativos o contratos</t>
  </si>
  <si>
    <t>TRANSPARENCIA E INFORMACIÓN</t>
  </si>
  <si>
    <t>Gobierno en la calle</t>
  </si>
  <si>
    <r>
      <t xml:space="preserve">Ejecutar el 100% de plan de acción relacionado con la iluminación del programa </t>
    </r>
    <r>
      <rPr>
        <b/>
        <sz val="12"/>
        <color rgb="FF000000"/>
        <rFont val="Arial"/>
        <family val="2"/>
      </rPr>
      <t>"Gobierno en la Calle"</t>
    </r>
  </si>
  <si>
    <t>Instalación. Reparación y mantenimiento de las solicitudes provenientes de los respectivos "Gobiernos en la calle"</t>
  </si>
  <si>
    <t>PLAN DE ACCIÓN - VIGENCIA: 2025</t>
  </si>
  <si>
    <t>Jose Oacar Bedoya Aguirre</t>
  </si>
  <si>
    <t>Mejorar las instalaciones locativas de la entidad</t>
  </si>
  <si>
    <t>Realizar las respectivas adecuaciones y compra de moviliario</t>
  </si>
  <si>
    <t>Observaciones</t>
  </si>
  <si>
    <t>Actualización de licencia de software espacula y alfanumerico</t>
  </si>
  <si>
    <t>Actualización y adquisiciones de equipos de computo y licencias</t>
  </si>
  <si>
    <t>Construcción, refacción y mantenimiento de
Obras civiles de la infraestructura de alumbrado público.</t>
  </si>
  <si>
    <t>Actualización de estudios de valorización, presupuesto y factibilidad.</t>
  </si>
  <si>
    <t xml:space="preserve">Modernización 2200 puntos de luz con tecnología LED, expansión en redes,  y posteria </t>
  </si>
  <si>
    <t xml:space="preserve">Modernizar el 30 % de las instalaciones </t>
  </si>
  <si>
    <t>Disminuir la carga instalada del año 2025 en el 2%, linea base 3.438 kW/hora</t>
  </si>
  <si>
    <t>Ya se realizo la totalidad de la compra de estos elementos.</t>
  </si>
  <si>
    <t>Intervención en el Parque Barrios unidos, cancha de bmx, cancha barrio la isla y 2 canchas en bajo andes</t>
  </si>
  <si>
    <t>Compra realizada y ejecutados 300 puntos de luz.</t>
  </si>
  <si>
    <t>Contrato en ejcución</t>
  </si>
  <si>
    <t>Labor ejecutada en su totalidad</t>
  </si>
  <si>
    <t>Licencia adquiridas.</t>
  </si>
  <si>
    <t>adquisición realizada.</t>
  </si>
  <si>
    <t>Se han realizo las instalaciones grandes.</t>
  </si>
  <si>
    <t>Contrato culminado</t>
  </si>
  <si>
    <t>Se realizo intervensión a tres (3) canchas de tennis del bosque popular y la cancha de Betania, sobre 10 escenarios deportivoa a intervenir.</t>
  </si>
  <si>
    <t>Modernización de la iluminación de tres (3) escenarios deportivos existentes</t>
  </si>
  <si>
    <t>Modernización de la iluminación en las vias rurales y centros poblados con minimo cien (100) puntos de Luz.</t>
  </si>
  <si>
    <t>Modernización de la iluminación de tres (3) parques</t>
  </si>
  <si>
    <t>Proceso en ejecución con recusros propioa</t>
  </si>
  <si>
    <t>Proceso de compra de medidorers ejecutado e instalación con personal propio</t>
  </si>
  <si>
    <t xml:space="preserve">Proceso de contratación y ejecución
</t>
  </si>
  <si>
    <t>Ejecución del convenio con la secretaria del intertio donde se instalaron 1214 puntos de luz</t>
  </si>
  <si>
    <t xml:space="preserve">Se han instalado 135 postes </t>
  </si>
  <si>
    <t>PROYECTOS VALORIZACION PAVIMENTACIÓN DE LA SEGUNDA CALZADA AVENIDA SENA,BULEVARES BARRIO LA ESTRELLA,MEJORAMIENTO DE LOS ACCESOS A LOS BARRIOS LA FRANCIA Y LOS ALCAZARES, Y PUENTE ZONA INDUSTRIAL.</t>
  </si>
  <si>
    <t>Viabilidad de los proyecto para ejecutarlo por el sistema de contribución de valorización.</t>
  </si>
  <si>
    <t>Reparaciones efectivas realizadas.</t>
  </si>
  <si>
    <t>REPOSICIÓN Y CAMBIO DE POSTES  NO GALVANIZADOS</t>
  </si>
  <si>
    <t>Seguimiento 31 de diciembre 2025</t>
  </si>
  <si>
    <t>Ejecuciones que se realizan con personal propio,Intervensión que se ha realizado para la disminución de carga 31 diciembre  3.369</t>
  </si>
  <si>
    <t>Ejecutada la remodelación de baños y lockers para personal operativo.</t>
  </si>
  <si>
    <t>Contrato en ejecución con el totla de figuras instaladas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</si>
</sst>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* #,##0.00_);_(* \(#,##0.00\);_(* \-??_);_(@_)"/>
    <numFmt numFmtId="165" formatCode="_(&quot;$ &quot;* #,##0.00_);_(&quot;$ &quot;* \(#,##0.00\);_(&quot;$ &quot;* \-??_);_(@_)"/>
    <numFmt numFmtId="166" formatCode="&quot; $ &quot;#,##0.00\ ;&quot; $ (&quot;#,##0.00\);&quot; $ -&quot;#\ ;@\ "/>
    <numFmt numFmtId="167" formatCode="_(&quot;$&quot;* #,##0.00_);_(&quot;$&quot;* \(#,##0.00\);_(&quot;$&quot;* \-??_);_(@_)"/>
    <numFmt numFmtId="168" formatCode="[$$-240A]#,##0.00;[Red]\([$$-240A]#,##0.00\)"/>
    <numFmt numFmtId="169" formatCode="&quot;$&quot;\ #,##0"/>
    <numFmt numFmtId="170" formatCode="d/mm/yyyy;@"/>
  </numFmts>
  <fonts count="30" x14ac:knownFonts="1"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6"/>
      <color indexed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1"/>
      <color indexed="56"/>
      <name val="Calibri"/>
      <family val="2"/>
    </font>
    <font>
      <b/>
      <sz val="11"/>
      <color indexed="9"/>
      <name val="Calibri"/>
      <family val="2"/>
    </font>
    <font>
      <b/>
      <sz val="15"/>
      <color indexed="56"/>
      <name val="Calibri"/>
      <family val="2"/>
    </font>
    <font>
      <sz val="11"/>
      <color indexed="20"/>
      <name val="Calibri"/>
      <family val="2"/>
    </font>
    <font>
      <sz val="11"/>
      <color indexed="10"/>
      <name val="Calibri"/>
      <family val="2"/>
    </font>
    <font>
      <b/>
      <sz val="13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18"/>
      <color indexed="8"/>
      <name val="Arial"/>
      <family val="2"/>
    </font>
    <font>
      <b/>
      <sz val="12"/>
      <color rgb="FF00000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59999389629810485"/>
        <bgColor indexed="2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23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2">
    <xf numFmtId="0" fontId="0" fillId="0" borderId="0"/>
    <xf numFmtId="0" fontId="25" fillId="2" borderId="0" applyNumberFormat="0" applyBorder="0" applyAlignment="0" applyProtection="0"/>
    <xf numFmtId="0" fontId="25" fillId="3" borderId="0" applyNumberFormat="0" applyBorder="0" applyAlignment="0" applyProtection="0"/>
    <xf numFmtId="0" fontId="25" fillId="4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5" borderId="0" applyNumberFormat="0" applyBorder="0" applyAlignment="0" applyProtection="0"/>
    <xf numFmtId="0" fontId="25" fillId="8" borderId="0" applyNumberFormat="0" applyBorder="0" applyAlignment="0" applyProtection="0"/>
    <xf numFmtId="0" fontId="25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2" fillId="4" borderId="0" applyNumberFormat="0" applyBorder="0" applyAlignment="0" applyProtection="0"/>
    <xf numFmtId="0" fontId="19" fillId="16" borderId="1" applyNumberFormat="0" applyAlignment="0" applyProtection="0"/>
    <xf numFmtId="0" fontId="12" fillId="17" borderId="2" applyNumberFormat="0" applyAlignment="0" applyProtection="0"/>
    <xf numFmtId="0" fontId="9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21" borderId="0" applyNumberFormat="0" applyBorder="0" applyAlignment="0" applyProtection="0"/>
    <xf numFmtId="0" fontId="17" fillId="7" borderId="1" applyNumberFormat="0" applyAlignment="0" applyProtection="0"/>
    <xf numFmtId="166" fontId="25" fillId="0" borderId="0"/>
    <xf numFmtId="0" fontId="25" fillId="0" borderId="0"/>
    <xf numFmtId="165" fontId="25" fillId="0" borderId="0" applyFill="0" applyBorder="0" applyAlignment="0" applyProtection="0"/>
    <xf numFmtId="0" fontId="14" fillId="3" borderId="0" applyNumberFormat="0" applyBorder="0" applyAlignment="0" applyProtection="0"/>
    <xf numFmtId="164" fontId="25" fillId="0" borderId="0" applyFill="0" applyBorder="0" applyAlignment="0" applyProtection="0"/>
    <xf numFmtId="164" fontId="25" fillId="0" borderId="0" applyFill="0" applyBorder="0" applyAlignment="0" applyProtection="0"/>
    <xf numFmtId="167" fontId="25" fillId="0" borderId="0" applyFill="0" applyBorder="0" applyAlignment="0" applyProtection="0"/>
    <xf numFmtId="0" fontId="20" fillId="22" borderId="0" applyNumberFormat="0" applyBorder="0" applyAlignment="0" applyProtection="0"/>
    <xf numFmtId="0" fontId="23" fillId="0" borderId="0"/>
    <xf numFmtId="0" fontId="23" fillId="0" borderId="0"/>
    <xf numFmtId="168" fontId="25" fillId="0" borderId="0"/>
    <xf numFmtId="0" fontId="6" fillId="0" borderId="0"/>
    <xf numFmtId="0" fontId="25" fillId="23" borderId="4" applyNumberFormat="0" applyAlignment="0" applyProtection="0"/>
    <xf numFmtId="0" fontId="10" fillId="16" borderId="5" applyNumberFormat="0" applyAlignment="0" applyProtection="0"/>
    <xf numFmtId="0" fontId="1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6" fillId="0" borderId="7" applyNumberFormat="0" applyFill="0" applyAlignment="0" applyProtection="0"/>
    <xf numFmtId="0" fontId="11" fillId="0" borderId="8" applyNumberFormat="0" applyFill="0" applyAlignment="0" applyProtection="0"/>
    <xf numFmtId="0" fontId="21" fillId="0" borderId="9" applyNumberFormat="0" applyFill="0" applyAlignment="0" applyProtection="0"/>
    <xf numFmtId="43" fontId="25" fillId="0" borderId="0" applyFont="0" applyFill="0" applyBorder="0" applyAlignment="0" applyProtection="0"/>
  </cellStyleXfs>
  <cellXfs count="1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12" xfId="42" applyFont="1" applyBorder="1" applyAlignment="1">
      <alignment horizontal="center" vertical="center" wrapText="1"/>
    </xf>
    <xf numFmtId="0" fontId="4" fillId="24" borderId="12" xfId="42" applyFont="1" applyFill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14" fontId="4" fillId="0" borderId="12" xfId="42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169" fontId="24" fillId="0" borderId="12" xfId="51" applyNumberFormat="1" applyFont="1" applyFill="1" applyBorder="1" applyAlignment="1">
      <alignment horizontal="right" vertical="center" wrapText="1"/>
    </xf>
    <xf numFmtId="0" fontId="24" fillId="0" borderId="12" xfId="42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4" fillId="0" borderId="34" xfId="42" applyFont="1" applyBorder="1" applyAlignment="1">
      <alignment horizontal="center" vertical="center" wrapText="1"/>
    </xf>
    <xf numFmtId="0" fontId="1" fillId="0" borderId="34" xfId="0" applyFont="1" applyBorder="1" applyAlignment="1">
      <alignment horizontal="left" vertical="center" wrapText="1"/>
    </xf>
    <xf numFmtId="49" fontId="1" fillId="0" borderId="34" xfId="0" applyNumberFormat="1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4" fillId="0" borderId="34" xfId="42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170" fontId="4" fillId="0" borderId="12" xfId="42" applyNumberFormat="1" applyFont="1" applyBorder="1" applyAlignment="1">
      <alignment horizontal="center" vertical="center" wrapText="1"/>
    </xf>
    <xf numFmtId="170" fontId="4" fillId="0" borderId="34" xfId="42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169" fontId="24" fillId="0" borderId="34" xfId="51" applyNumberFormat="1" applyFont="1" applyFill="1" applyBorder="1" applyAlignment="1">
      <alignment horizontal="right" vertical="center" wrapText="1"/>
    </xf>
    <xf numFmtId="170" fontId="4" fillId="0" borderId="12" xfId="42" applyNumberFormat="1" applyFont="1" applyBorder="1" applyAlignment="1" applyProtection="1">
      <alignment horizontal="center" vertical="center" wrapText="1"/>
      <protection locked="0"/>
    </xf>
    <xf numFmtId="0" fontId="26" fillId="25" borderId="12" xfId="42" applyFont="1" applyFill="1" applyBorder="1" applyAlignment="1">
      <alignment horizontal="center" vertical="center" wrapText="1"/>
    </xf>
    <xf numFmtId="10" fontId="1" fillId="0" borderId="12" xfId="0" applyNumberFormat="1" applyFont="1" applyBorder="1" applyAlignment="1">
      <alignment horizontal="center" vertical="center" wrapText="1"/>
    </xf>
    <xf numFmtId="0" fontId="4" fillId="27" borderId="12" xfId="42" applyFont="1" applyFill="1" applyBorder="1" applyAlignment="1">
      <alignment horizontal="center" vertical="center" wrapText="1"/>
    </xf>
    <xf numFmtId="0" fontId="26" fillId="28" borderId="12" xfId="42" applyFont="1" applyFill="1" applyBorder="1" applyAlignment="1">
      <alignment horizontal="center" vertical="center" wrapText="1"/>
    </xf>
    <xf numFmtId="14" fontId="2" fillId="0" borderId="12" xfId="0" applyNumberFormat="1" applyFont="1" applyBorder="1" applyAlignment="1">
      <alignment horizontal="left" vertical="center" wrapText="1"/>
    </xf>
    <xf numFmtId="9" fontId="1" fillId="0" borderId="12" xfId="0" applyNumberFormat="1" applyFont="1" applyBorder="1" applyAlignment="1">
      <alignment horizontal="center" vertical="center" wrapText="1"/>
    </xf>
    <xf numFmtId="169" fontId="1" fillId="0" borderId="12" xfId="0" applyNumberFormat="1" applyFont="1" applyBorder="1" applyAlignment="1">
      <alignment vertical="center" wrapText="1"/>
    </xf>
    <xf numFmtId="0" fontId="26" fillId="28" borderId="20" xfId="42" applyFont="1" applyFill="1" applyBorder="1" applyAlignment="1">
      <alignment horizontal="center" vertical="center" wrapText="1"/>
    </xf>
    <xf numFmtId="0" fontId="26" fillId="28" borderId="11" xfId="42" applyFont="1" applyFill="1" applyBorder="1" applyAlignment="1">
      <alignment horizontal="center" vertical="center" wrapText="1"/>
    </xf>
    <xf numFmtId="0" fontId="26" fillId="28" borderId="21" xfId="42" applyFont="1" applyFill="1" applyBorder="1" applyAlignment="1">
      <alignment horizontal="center" vertical="center" wrapText="1"/>
    </xf>
    <xf numFmtId="0" fontId="26" fillId="28" borderId="12" xfId="42" applyFont="1" applyFill="1" applyBorder="1" applyAlignment="1">
      <alignment horizontal="center" vertical="center" wrapText="1"/>
    </xf>
    <xf numFmtId="0" fontId="4" fillId="0" borderId="10" xfId="42" applyFont="1" applyBorder="1" applyAlignment="1">
      <alignment horizontal="left" vertical="center" wrapText="1"/>
    </xf>
    <xf numFmtId="0" fontId="4" fillId="0" borderId="11" xfId="42" applyFont="1" applyBorder="1" applyAlignment="1">
      <alignment horizontal="left" vertical="center" wrapText="1"/>
    </xf>
    <xf numFmtId="0" fontId="4" fillId="0" borderId="21" xfId="42" applyFont="1" applyBorder="1" applyAlignment="1">
      <alignment horizontal="left" vertical="center" wrapText="1"/>
    </xf>
    <xf numFmtId="0" fontId="27" fillId="0" borderId="20" xfId="42" applyFont="1" applyBorder="1" applyAlignment="1">
      <alignment horizontal="center" vertical="center" wrapText="1"/>
    </xf>
    <xf numFmtId="0" fontId="27" fillId="0" borderId="11" xfId="42" applyFont="1" applyBorder="1" applyAlignment="1">
      <alignment horizontal="center" vertical="center" wrapText="1"/>
    </xf>
    <xf numFmtId="0" fontId="27" fillId="0" borderId="21" xfId="42" applyFont="1" applyBorder="1" applyAlignment="1">
      <alignment horizontal="center" vertical="center" wrapText="1"/>
    </xf>
    <xf numFmtId="0" fontId="2" fillId="28" borderId="22" xfId="0" applyFont="1" applyFill="1" applyBorder="1" applyAlignment="1">
      <alignment horizontal="center" vertical="center" wrapText="1"/>
    </xf>
    <xf numFmtId="0" fontId="2" fillId="28" borderId="13" xfId="0" applyFont="1" applyFill="1" applyBorder="1" applyAlignment="1">
      <alignment horizontal="center" vertical="center" wrapText="1"/>
    </xf>
    <xf numFmtId="0" fontId="2" fillId="28" borderId="23" xfId="0" applyFont="1" applyFill="1" applyBorder="1" applyAlignment="1">
      <alignment horizontal="center" vertical="center" wrapText="1"/>
    </xf>
    <xf numFmtId="0" fontId="2" fillId="28" borderId="24" xfId="0" applyFont="1" applyFill="1" applyBorder="1" applyAlignment="1">
      <alignment horizontal="center" vertical="center" wrapText="1"/>
    </xf>
    <xf numFmtId="0" fontId="2" fillId="28" borderId="14" xfId="0" applyFont="1" applyFill="1" applyBorder="1" applyAlignment="1">
      <alignment horizontal="center" vertical="center" wrapText="1"/>
    </xf>
    <xf numFmtId="0" fontId="2" fillId="28" borderId="25" xfId="0" applyFont="1" applyFill="1" applyBorder="1" applyAlignment="1">
      <alignment horizontal="center" vertical="center" wrapText="1"/>
    </xf>
    <xf numFmtId="14" fontId="2" fillId="26" borderId="29" xfId="0" applyNumberFormat="1" applyFont="1" applyFill="1" applyBorder="1" applyAlignment="1">
      <alignment horizontal="center" vertical="center"/>
    </xf>
    <xf numFmtId="0" fontId="2" fillId="26" borderId="13" xfId="0" applyFont="1" applyFill="1" applyBorder="1" applyAlignment="1">
      <alignment horizontal="center" vertical="center"/>
    </xf>
    <xf numFmtId="0" fontId="2" fillId="26" borderId="23" xfId="0" applyFont="1" applyFill="1" applyBorder="1" applyAlignment="1">
      <alignment horizontal="center" vertical="center"/>
    </xf>
    <xf numFmtId="0" fontId="2" fillId="26" borderId="30" xfId="0" applyFont="1" applyFill="1" applyBorder="1" applyAlignment="1">
      <alignment horizontal="center" vertical="center"/>
    </xf>
    <xf numFmtId="0" fontId="2" fillId="26" borderId="14" xfId="0" applyFont="1" applyFill="1" applyBorder="1" applyAlignment="1">
      <alignment horizontal="center" vertical="center"/>
    </xf>
    <xf numFmtId="0" fontId="2" fillId="26" borderId="25" xfId="0" applyFont="1" applyFill="1" applyBorder="1" applyAlignment="1">
      <alignment horizontal="center" vertical="center"/>
    </xf>
    <xf numFmtId="0" fontId="5" fillId="28" borderId="29" xfId="0" applyFont="1" applyFill="1" applyBorder="1" applyAlignment="1">
      <alignment horizontal="center" vertical="center" wrapText="1"/>
    </xf>
    <xf numFmtId="0" fontId="5" fillId="28" borderId="23" xfId="0" applyFont="1" applyFill="1" applyBorder="1" applyAlignment="1">
      <alignment horizontal="center" vertical="center"/>
    </xf>
    <xf numFmtId="0" fontId="5" fillId="28" borderId="30" xfId="0" applyFont="1" applyFill="1" applyBorder="1" applyAlignment="1">
      <alignment horizontal="center" vertical="center"/>
    </xf>
    <xf numFmtId="0" fontId="5" fillId="28" borderId="25" xfId="0" applyFont="1" applyFill="1" applyBorder="1" applyAlignment="1">
      <alignment horizontal="center" vertical="center"/>
    </xf>
    <xf numFmtId="0" fontId="5" fillId="28" borderId="20" xfId="0" applyFont="1" applyFill="1" applyBorder="1" applyAlignment="1">
      <alignment horizontal="center" vertical="center"/>
    </xf>
    <xf numFmtId="0" fontId="5" fillId="28" borderId="21" xfId="0" applyFont="1" applyFill="1" applyBorder="1" applyAlignment="1">
      <alignment horizontal="center" vertical="center"/>
    </xf>
    <xf numFmtId="0" fontId="7" fillId="28" borderId="20" xfId="0" applyFont="1" applyFill="1" applyBorder="1" applyAlignment="1">
      <alignment horizontal="center" vertical="center"/>
    </xf>
    <xf numFmtId="0" fontId="7" fillId="28" borderId="11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31" xfId="42" applyFont="1" applyBorder="1" applyAlignment="1">
      <alignment horizontal="left" vertical="center" wrapText="1"/>
    </xf>
    <xf numFmtId="0" fontId="4" fillId="0" borderId="32" xfId="42" applyFont="1" applyBorder="1" applyAlignment="1">
      <alignment horizontal="left" vertical="center" wrapText="1"/>
    </xf>
    <xf numFmtId="14" fontId="4" fillId="0" borderId="32" xfId="42" applyNumberFormat="1" applyFont="1" applyBorder="1" applyAlignment="1">
      <alignment horizontal="center" vertical="center" wrapText="1"/>
    </xf>
    <xf numFmtId="0" fontId="4" fillId="0" borderId="32" xfId="42" applyFont="1" applyBorder="1" applyAlignment="1">
      <alignment horizontal="center" vertical="center" wrapText="1"/>
    </xf>
    <xf numFmtId="0" fontId="4" fillId="0" borderId="33" xfId="42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8" fillId="0" borderId="19" xfId="0" applyFont="1" applyBorder="1" applyAlignment="1">
      <alignment horizontal="center" vertical="center"/>
    </xf>
    <xf numFmtId="0" fontId="2" fillId="25" borderId="22" xfId="0" applyFont="1" applyFill="1" applyBorder="1" applyAlignment="1">
      <alignment horizontal="center" vertical="center" wrapText="1"/>
    </xf>
    <xf numFmtId="0" fontId="2" fillId="25" borderId="13" xfId="0" applyFont="1" applyFill="1" applyBorder="1" applyAlignment="1">
      <alignment horizontal="center" vertical="center" wrapText="1"/>
    </xf>
    <xf numFmtId="0" fontId="2" fillId="25" borderId="23" xfId="0" applyFont="1" applyFill="1" applyBorder="1" applyAlignment="1">
      <alignment horizontal="center" vertical="center" wrapText="1"/>
    </xf>
    <xf numFmtId="0" fontId="2" fillId="25" borderId="24" xfId="0" applyFont="1" applyFill="1" applyBorder="1" applyAlignment="1">
      <alignment horizontal="center" vertical="center" wrapText="1"/>
    </xf>
    <xf numFmtId="0" fontId="2" fillId="25" borderId="14" xfId="0" applyFont="1" applyFill="1" applyBorder="1" applyAlignment="1">
      <alignment horizontal="center" vertical="center" wrapText="1"/>
    </xf>
    <xf numFmtId="0" fontId="2" fillId="25" borderId="25" xfId="0" applyFont="1" applyFill="1" applyBorder="1" applyAlignment="1">
      <alignment horizontal="center" vertical="center" wrapText="1"/>
    </xf>
    <xf numFmtId="0" fontId="5" fillId="25" borderId="29" xfId="0" applyFont="1" applyFill="1" applyBorder="1" applyAlignment="1">
      <alignment horizontal="center" vertical="center" wrapText="1"/>
    </xf>
    <xf numFmtId="0" fontId="5" fillId="25" borderId="23" xfId="0" applyFont="1" applyFill="1" applyBorder="1" applyAlignment="1">
      <alignment horizontal="center" vertical="center"/>
    </xf>
    <xf numFmtId="0" fontId="5" fillId="25" borderId="30" xfId="0" applyFont="1" applyFill="1" applyBorder="1" applyAlignment="1">
      <alignment horizontal="center" vertical="center"/>
    </xf>
    <xf numFmtId="0" fontId="5" fillId="25" borderId="25" xfId="0" applyFont="1" applyFill="1" applyBorder="1" applyAlignment="1">
      <alignment horizontal="center" vertical="center"/>
    </xf>
    <xf numFmtId="0" fontId="5" fillId="25" borderId="20" xfId="0" applyFont="1" applyFill="1" applyBorder="1" applyAlignment="1">
      <alignment horizontal="center" vertical="center"/>
    </xf>
    <xf numFmtId="0" fontId="5" fillId="25" borderId="21" xfId="0" applyFont="1" applyFill="1" applyBorder="1" applyAlignment="1">
      <alignment horizontal="center" vertical="center"/>
    </xf>
    <xf numFmtId="0" fontId="7" fillId="25" borderId="20" xfId="0" applyFont="1" applyFill="1" applyBorder="1" applyAlignment="1">
      <alignment horizontal="center" vertical="center"/>
    </xf>
    <xf numFmtId="0" fontId="7" fillId="25" borderId="11" xfId="0" applyFont="1" applyFill="1" applyBorder="1" applyAlignment="1">
      <alignment horizontal="center" vertical="center"/>
    </xf>
    <xf numFmtId="0" fontId="7" fillId="25" borderId="21" xfId="0" applyFont="1" applyFill="1" applyBorder="1" applyAlignment="1">
      <alignment horizontal="center" vertical="center"/>
    </xf>
    <xf numFmtId="0" fontId="26" fillId="25" borderId="20" xfId="42" applyFont="1" applyFill="1" applyBorder="1" applyAlignment="1">
      <alignment horizontal="center" vertical="center" wrapText="1"/>
    </xf>
    <xf numFmtId="0" fontId="26" fillId="25" borderId="11" xfId="42" applyFont="1" applyFill="1" applyBorder="1" applyAlignment="1">
      <alignment horizontal="center" vertical="center" wrapText="1"/>
    </xf>
    <xf numFmtId="0" fontId="26" fillId="25" borderId="21" xfId="42" applyFont="1" applyFill="1" applyBorder="1" applyAlignment="1">
      <alignment horizontal="center" vertical="center" wrapText="1"/>
    </xf>
    <xf numFmtId="0" fontId="26" fillId="25" borderId="12" xfId="42" applyFont="1" applyFill="1" applyBorder="1" applyAlignment="1">
      <alignment horizontal="center" vertical="center" wrapText="1"/>
    </xf>
  </cellXfs>
  <cellStyles count="52">
    <cellStyle name="20% - Énfasis1 1" xfId="1" xr:uid="{00000000-0005-0000-0000-000000000000}"/>
    <cellStyle name="20% - Énfasis2 1" xfId="2" xr:uid="{00000000-0005-0000-0000-000001000000}"/>
    <cellStyle name="20% - Énfasis3 1" xfId="3" xr:uid="{00000000-0005-0000-0000-000002000000}"/>
    <cellStyle name="20% - Énfasis4 1" xfId="4" xr:uid="{00000000-0005-0000-0000-000003000000}"/>
    <cellStyle name="20% - Énfasis5 1" xfId="5" xr:uid="{00000000-0005-0000-0000-000004000000}"/>
    <cellStyle name="20% - Énfasis6 1" xfId="6" xr:uid="{00000000-0005-0000-0000-000005000000}"/>
    <cellStyle name="40% - Énfasis1 1" xfId="7" xr:uid="{00000000-0005-0000-0000-000006000000}"/>
    <cellStyle name="40% - Énfasis2 1" xfId="8" xr:uid="{00000000-0005-0000-0000-000007000000}"/>
    <cellStyle name="40% - Énfasis3 1" xfId="9" xr:uid="{00000000-0005-0000-0000-000008000000}"/>
    <cellStyle name="40% - Énfasis4 1" xfId="10" xr:uid="{00000000-0005-0000-0000-000009000000}"/>
    <cellStyle name="40% - Énfasis5 1" xfId="11" xr:uid="{00000000-0005-0000-0000-00000A000000}"/>
    <cellStyle name="40% - Énfasis6 1" xfId="12" xr:uid="{00000000-0005-0000-0000-00000B000000}"/>
    <cellStyle name="60% - Énfasis1 1" xfId="13" xr:uid="{00000000-0005-0000-0000-00000C000000}"/>
    <cellStyle name="60% - Énfasis2 1" xfId="14" xr:uid="{00000000-0005-0000-0000-00000D000000}"/>
    <cellStyle name="60% - Énfasis3 1" xfId="15" xr:uid="{00000000-0005-0000-0000-00000E000000}"/>
    <cellStyle name="60% - Énfasis4 1" xfId="16" xr:uid="{00000000-0005-0000-0000-00000F000000}"/>
    <cellStyle name="60% - Énfasis5 1" xfId="17" xr:uid="{00000000-0005-0000-0000-000010000000}"/>
    <cellStyle name="60% - Énfasis6 1" xfId="18" xr:uid="{00000000-0005-0000-0000-000011000000}"/>
    <cellStyle name="Buena 1" xfId="19" xr:uid="{00000000-0005-0000-0000-000012000000}"/>
    <cellStyle name="Cálculo 1" xfId="20" xr:uid="{00000000-0005-0000-0000-000013000000}"/>
    <cellStyle name="Celda de comprobación 1" xfId="21" xr:uid="{00000000-0005-0000-0000-000014000000}"/>
    <cellStyle name="Celda vinculada 1" xfId="22" xr:uid="{00000000-0005-0000-0000-000015000000}"/>
    <cellStyle name="Encabezado 4 1" xfId="23" xr:uid="{00000000-0005-0000-0000-000016000000}"/>
    <cellStyle name="Énfasis1 1" xfId="24" xr:uid="{00000000-0005-0000-0000-000017000000}"/>
    <cellStyle name="Énfasis2 1" xfId="25" xr:uid="{00000000-0005-0000-0000-000018000000}"/>
    <cellStyle name="Énfasis3 1" xfId="26" xr:uid="{00000000-0005-0000-0000-000019000000}"/>
    <cellStyle name="Énfasis4 1" xfId="27" xr:uid="{00000000-0005-0000-0000-00001A000000}"/>
    <cellStyle name="Énfasis5 1" xfId="28" xr:uid="{00000000-0005-0000-0000-00001B000000}"/>
    <cellStyle name="Énfasis6 1" xfId="29" xr:uid="{00000000-0005-0000-0000-00001C000000}"/>
    <cellStyle name="Entrada 1" xfId="30" xr:uid="{00000000-0005-0000-0000-00001D000000}"/>
    <cellStyle name="Excel Built-in Currency" xfId="31" xr:uid="{00000000-0005-0000-0000-00001E000000}"/>
    <cellStyle name="Excel Built-in Normal" xfId="32" xr:uid="{00000000-0005-0000-0000-00001F000000}"/>
    <cellStyle name="Excel_BuiltIn_Currency 1" xfId="33" xr:uid="{00000000-0005-0000-0000-000020000000}"/>
    <cellStyle name="Incorrecto 1" xfId="34" xr:uid="{00000000-0005-0000-0000-000021000000}"/>
    <cellStyle name="Millares" xfId="51" builtinId="3"/>
    <cellStyle name="Millares 2" xfId="35" xr:uid="{00000000-0005-0000-0000-000023000000}"/>
    <cellStyle name="Millares 3" xfId="36" xr:uid="{00000000-0005-0000-0000-000024000000}"/>
    <cellStyle name="Moneda 2" xfId="37" xr:uid="{00000000-0005-0000-0000-000025000000}"/>
    <cellStyle name="Neutral 1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_PlanIndicativo" xfId="42" xr:uid="{00000000-0005-0000-0000-00002B000000}"/>
    <cellStyle name="Notas 1" xfId="43" xr:uid="{00000000-0005-0000-0000-00002C000000}"/>
    <cellStyle name="Salida 1" xfId="44" xr:uid="{00000000-0005-0000-0000-00002D000000}"/>
    <cellStyle name="Texto de advertencia 1" xfId="45" xr:uid="{00000000-0005-0000-0000-00002E000000}"/>
    <cellStyle name="Texto explicativo 1" xfId="46" xr:uid="{00000000-0005-0000-0000-00002F000000}"/>
    <cellStyle name="Título 1 1" xfId="47" xr:uid="{00000000-0005-0000-0000-000030000000}"/>
    <cellStyle name="Título 2 1" xfId="48" xr:uid="{00000000-0005-0000-0000-000031000000}"/>
    <cellStyle name="Título 3 1" xfId="49" xr:uid="{00000000-0005-0000-0000-000032000000}"/>
    <cellStyle name="Total 1" xfId="50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57150</xdr:rowOff>
    </xdr:from>
    <xdr:to>
      <xdr:col>1</xdr:col>
      <xdr:colOff>819150</xdr:colOff>
      <xdr:row>5</xdr:row>
      <xdr:rowOff>142875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0978E0F1-C138-4C4E-A9B4-DE9E747D1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"/>
          <a:ext cx="819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57150</xdr:rowOff>
    </xdr:from>
    <xdr:to>
      <xdr:col>0</xdr:col>
      <xdr:colOff>1047750</xdr:colOff>
      <xdr:row>5</xdr:row>
      <xdr:rowOff>142875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225855D5-2F95-456B-97ED-027E9F57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"/>
          <a:ext cx="819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57150</xdr:rowOff>
    </xdr:from>
    <xdr:to>
      <xdr:col>0</xdr:col>
      <xdr:colOff>1047750</xdr:colOff>
      <xdr:row>5</xdr:row>
      <xdr:rowOff>142875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1C346F4B-4602-4BCC-8644-31F5424C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"/>
          <a:ext cx="819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57150</xdr:rowOff>
    </xdr:from>
    <xdr:to>
      <xdr:col>0</xdr:col>
      <xdr:colOff>1047750</xdr:colOff>
      <xdr:row>5</xdr:row>
      <xdr:rowOff>142875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135F79EF-A318-46B3-92C1-353AA0E68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57150"/>
          <a:ext cx="819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NIDAD%20TECNICA\2025\PLAN%20DE%20ACCION_INVAMA_2025%20110325%20Oficial%20Pagi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 acción 2025"/>
      <sheetName val="PlanAcción 2025"/>
      <sheetName val="PlanAcción 2026"/>
      <sheetName val="PlanAcción 2027"/>
      <sheetName val="Hoja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67FB0-2701-4B95-8504-54CB67EE98C9}">
  <sheetPr>
    <pageSetUpPr fitToPage="1"/>
  </sheetPr>
  <dimension ref="A1:V33"/>
  <sheetViews>
    <sheetView tabSelected="1" view="pageBreakPreview" topLeftCell="L1" zoomScale="60" zoomScaleNormal="60" workbookViewId="0">
      <pane ySplit="14" topLeftCell="A33" activePane="bottomLeft" state="frozen"/>
      <selection activeCell="B1" sqref="B1"/>
      <selection pane="bottomLeft" activeCell="R37" sqref="R37"/>
    </sheetView>
  </sheetViews>
  <sheetFormatPr baseColWidth="10" defaultColWidth="9.1796875" defaultRowHeight="15.5" x14ac:dyDescent="0.35"/>
  <cols>
    <col min="1" max="1" width="31" style="4" hidden="1" customWidth="1"/>
    <col min="2" max="2" width="19.81640625" style="4" customWidth="1"/>
    <col min="3" max="3" width="24.54296875" style="4" customWidth="1"/>
    <col min="4" max="4" width="22.7265625" style="4" customWidth="1"/>
    <col min="5" max="5" width="23.81640625" style="4" customWidth="1"/>
    <col min="6" max="6" width="28" style="4" customWidth="1"/>
    <col min="7" max="7" width="19.81640625" style="4" hidden="1" customWidth="1"/>
    <col min="8" max="8" width="32" style="4" hidden="1" customWidth="1"/>
    <col min="9" max="9" width="19.81640625" style="4" hidden="1" customWidth="1"/>
    <col min="10" max="10" width="22.26953125" style="4" hidden="1" customWidth="1"/>
    <col min="11" max="11" width="33.1796875" style="4" hidden="1" customWidth="1"/>
    <col min="12" max="12" width="21.26953125" style="4" customWidth="1"/>
    <col min="13" max="13" width="26.26953125" style="4" customWidth="1"/>
    <col min="14" max="14" width="29.7265625" style="4" customWidth="1"/>
    <col min="15" max="15" width="35.1796875" style="4" customWidth="1"/>
    <col min="16" max="16" width="18.81640625" style="4" bestFit="1" customWidth="1"/>
    <col min="17" max="17" width="18" style="4" customWidth="1"/>
    <col min="18" max="18" width="18.453125" style="4" customWidth="1"/>
    <col min="19" max="19" width="21" style="4" customWidth="1"/>
    <col min="20" max="20" width="21" style="4" hidden="1" customWidth="1"/>
    <col min="21" max="21" width="19.453125" style="4" customWidth="1"/>
    <col min="22" max="22" width="24" style="4" customWidth="1"/>
    <col min="23" max="23" width="9.1796875" style="4" customWidth="1"/>
    <col min="24" max="24" width="16.54296875" style="4" bestFit="1" customWidth="1"/>
    <col min="25" max="16384" width="9.1796875" style="4"/>
  </cols>
  <sheetData>
    <row r="1" spans="1:22" s="1" customFormat="1" ht="15.75" customHeight="1" x14ac:dyDescent="0.35">
      <c r="A1" s="77"/>
      <c r="B1" s="80" t="s">
        <v>37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84" t="s">
        <v>35</v>
      </c>
      <c r="T1" s="84"/>
      <c r="U1" s="84"/>
      <c r="V1" s="85"/>
    </row>
    <row r="2" spans="1:22" s="1" customFormat="1" ht="15" customHeight="1" x14ac:dyDescent="0.35">
      <c r="A2" s="78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3"/>
      <c r="S2" s="86"/>
      <c r="T2" s="86"/>
      <c r="U2" s="86"/>
      <c r="V2" s="87"/>
    </row>
    <row r="3" spans="1:22" s="1" customFormat="1" ht="15" customHeight="1" x14ac:dyDescent="0.35">
      <c r="A3" s="78"/>
      <c r="B3" s="82" t="s">
        <v>38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3"/>
      <c r="S3" s="86"/>
      <c r="T3" s="86"/>
      <c r="U3" s="86"/>
      <c r="V3" s="87"/>
    </row>
    <row r="4" spans="1:22" s="1" customFormat="1" ht="15" customHeight="1" x14ac:dyDescent="0.35">
      <c r="A4" s="78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3"/>
      <c r="S4" s="86"/>
      <c r="T4" s="86"/>
      <c r="U4" s="86"/>
      <c r="V4" s="87"/>
    </row>
    <row r="5" spans="1:22" s="1" customFormat="1" ht="15" customHeight="1" x14ac:dyDescent="0.35">
      <c r="A5" s="78"/>
      <c r="B5" s="90" t="s">
        <v>168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1"/>
      <c r="S5" s="86"/>
      <c r="T5" s="86"/>
      <c r="U5" s="86"/>
      <c r="V5" s="87"/>
    </row>
    <row r="6" spans="1:22" s="1" customFormat="1" ht="15.75" customHeight="1" thickBot="1" x14ac:dyDescent="0.4">
      <c r="A6" s="79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3"/>
      <c r="S6" s="88"/>
      <c r="T6" s="88"/>
      <c r="U6" s="88"/>
      <c r="V6" s="89"/>
    </row>
    <row r="7" spans="1:22" s="2" customFormat="1" ht="27" customHeight="1" x14ac:dyDescent="0.35">
      <c r="A7" s="72" t="s">
        <v>2</v>
      </c>
      <c r="B7" s="73"/>
      <c r="C7" s="73"/>
      <c r="D7" s="73"/>
      <c r="E7" s="73"/>
      <c r="F7" s="73"/>
      <c r="G7" s="74">
        <v>45839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6"/>
    </row>
    <row r="8" spans="1:22" ht="23" x14ac:dyDescent="0.35">
      <c r="A8" s="43" t="s">
        <v>3</v>
      </c>
      <c r="B8" s="44"/>
      <c r="C8" s="44"/>
      <c r="D8" s="44"/>
      <c r="E8" s="44"/>
      <c r="F8" s="45"/>
      <c r="G8" s="46" t="s">
        <v>82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8"/>
    </row>
    <row r="9" spans="1:22" s="1" customFormat="1" ht="3.65" customHeight="1" x14ac:dyDescent="0.3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  <c r="S9" s="7"/>
      <c r="T9" s="7"/>
      <c r="U9" s="7"/>
      <c r="V9" s="7"/>
    </row>
    <row r="10" spans="1:22" s="1" customFormat="1" ht="18.649999999999999" customHeight="1" x14ac:dyDescent="0.35">
      <c r="A10" s="49" t="s">
        <v>39</v>
      </c>
      <c r="B10" s="50"/>
      <c r="C10" s="50"/>
      <c r="D10" s="50"/>
      <c r="E10" s="50"/>
      <c r="F10" s="51"/>
      <c r="G10" s="55">
        <v>44557</v>
      </c>
      <c r="H10" s="56"/>
      <c r="I10" s="56"/>
      <c r="J10" s="57"/>
      <c r="K10" s="61" t="s">
        <v>36</v>
      </c>
      <c r="L10" s="62"/>
      <c r="M10" s="65" t="s">
        <v>34</v>
      </c>
      <c r="N10" s="66"/>
      <c r="O10" s="67" t="s">
        <v>33</v>
      </c>
      <c r="P10" s="68"/>
      <c r="Q10" s="68"/>
      <c r="R10" s="67" t="s">
        <v>4</v>
      </c>
      <c r="S10" s="68"/>
      <c r="T10" s="68"/>
      <c r="U10" s="68"/>
      <c r="V10" s="68"/>
    </row>
    <row r="11" spans="1:22" s="1" customFormat="1" ht="25.5" customHeight="1" x14ac:dyDescent="0.35">
      <c r="A11" s="52"/>
      <c r="B11" s="53"/>
      <c r="C11" s="53"/>
      <c r="D11" s="53"/>
      <c r="E11" s="53"/>
      <c r="F11" s="54"/>
      <c r="G11" s="58"/>
      <c r="H11" s="59"/>
      <c r="I11" s="59"/>
      <c r="J11" s="60"/>
      <c r="K11" s="63"/>
      <c r="L11" s="64"/>
      <c r="M11" s="69"/>
      <c r="N11" s="70"/>
      <c r="O11" s="71"/>
      <c r="P11" s="71"/>
      <c r="Q11" s="71"/>
      <c r="R11" s="71"/>
      <c r="S11" s="71"/>
      <c r="T11" s="71"/>
      <c r="U11" s="71"/>
      <c r="V11" s="71"/>
    </row>
    <row r="12" spans="1:22" s="1" customFormat="1" ht="3" customHeight="1" x14ac:dyDescent="0.3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8"/>
      <c r="S12" s="8"/>
      <c r="T12" s="8"/>
      <c r="U12" s="8"/>
      <c r="V12" s="8"/>
    </row>
    <row r="13" spans="1:22" s="3" customFormat="1" ht="61.5" customHeight="1" x14ac:dyDescent="0.35">
      <c r="A13" s="42" t="s">
        <v>11</v>
      </c>
      <c r="B13" s="42"/>
      <c r="C13" s="35"/>
      <c r="D13" s="35"/>
      <c r="E13" s="35"/>
      <c r="F13" s="35" t="s">
        <v>12</v>
      </c>
      <c r="G13" s="42" t="s">
        <v>13</v>
      </c>
      <c r="H13" s="42"/>
      <c r="I13" s="42"/>
      <c r="J13" s="42" t="s">
        <v>14</v>
      </c>
      <c r="K13" s="42"/>
      <c r="L13" s="39" t="s">
        <v>15</v>
      </c>
      <c r="M13" s="40"/>
      <c r="N13" s="41"/>
      <c r="O13" s="39" t="s">
        <v>23</v>
      </c>
      <c r="P13" s="40"/>
      <c r="Q13" s="40"/>
      <c r="R13" s="39" t="s">
        <v>27</v>
      </c>
      <c r="S13" s="40"/>
      <c r="T13" s="40"/>
      <c r="U13" s="40"/>
      <c r="V13" s="41"/>
    </row>
    <row r="14" spans="1:22" s="2" customFormat="1" ht="66" customHeight="1" x14ac:dyDescent="0.35">
      <c r="A14" s="34" t="s">
        <v>16</v>
      </c>
      <c r="B14" s="34" t="s">
        <v>17</v>
      </c>
      <c r="C14" s="34" t="s">
        <v>113</v>
      </c>
      <c r="D14" s="34" t="s">
        <v>6</v>
      </c>
      <c r="E14" s="34" t="s">
        <v>115</v>
      </c>
      <c r="F14" s="34" t="s">
        <v>18</v>
      </c>
      <c r="G14" s="34" t="s">
        <v>19</v>
      </c>
      <c r="H14" s="34" t="s">
        <v>40</v>
      </c>
      <c r="I14" s="34" t="s">
        <v>20</v>
      </c>
      <c r="J14" s="34" t="s">
        <v>5</v>
      </c>
      <c r="K14" s="34" t="s">
        <v>6</v>
      </c>
      <c r="L14" s="34" t="s">
        <v>7</v>
      </c>
      <c r="M14" s="34" t="s">
        <v>8</v>
      </c>
      <c r="N14" s="34" t="s">
        <v>9</v>
      </c>
      <c r="O14" s="34" t="s">
        <v>10</v>
      </c>
      <c r="P14" s="34" t="s">
        <v>21</v>
      </c>
      <c r="Q14" s="34" t="s">
        <v>22</v>
      </c>
      <c r="R14" s="34" t="s">
        <v>24</v>
      </c>
      <c r="S14" s="34" t="s">
        <v>25</v>
      </c>
      <c r="T14" s="34" t="s">
        <v>26</v>
      </c>
      <c r="U14" s="34" t="s">
        <v>202</v>
      </c>
      <c r="V14" s="34" t="s">
        <v>172</v>
      </c>
    </row>
    <row r="15" spans="1:22" s="2" customFormat="1" ht="110.25" customHeight="1" x14ac:dyDescent="0.35">
      <c r="A15" s="25" t="s">
        <v>83</v>
      </c>
      <c r="B15" s="9" t="s">
        <v>99</v>
      </c>
      <c r="C15" s="9" t="s">
        <v>114</v>
      </c>
      <c r="D15" s="9" t="s">
        <v>148</v>
      </c>
      <c r="E15" s="9" t="s">
        <v>149</v>
      </c>
      <c r="F15" s="9" t="s">
        <v>28</v>
      </c>
      <c r="G15" s="15" t="s">
        <v>76</v>
      </c>
      <c r="H15" s="15" t="s">
        <v>84</v>
      </c>
      <c r="I15" s="18" t="s">
        <v>81</v>
      </c>
      <c r="J15" s="18" t="s">
        <v>67</v>
      </c>
      <c r="K15" s="11" t="s">
        <v>88</v>
      </c>
      <c r="L15" s="13"/>
      <c r="M15" s="15" t="s">
        <v>132</v>
      </c>
      <c r="N15" s="15" t="s">
        <v>179</v>
      </c>
      <c r="O15" s="19" t="s">
        <v>150</v>
      </c>
      <c r="P15" s="36">
        <v>45658</v>
      </c>
      <c r="Q15" s="36">
        <v>46022</v>
      </c>
      <c r="R15" s="9" t="s">
        <v>29</v>
      </c>
      <c r="S15" s="17">
        <v>12390000000</v>
      </c>
      <c r="T15" s="18" t="s">
        <v>31</v>
      </c>
      <c r="U15" s="33">
        <v>1</v>
      </c>
      <c r="V15" s="37" t="s">
        <v>203</v>
      </c>
    </row>
    <row r="16" spans="1:22" s="2" customFormat="1" ht="91.5" customHeight="1" x14ac:dyDescent="0.35">
      <c r="A16" s="25" t="s">
        <v>83</v>
      </c>
      <c r="B16" s="9" t="s">
        <v>151</v>
      </c>
      <c r="C16" s="9" t="s">
        <v>114</v>
      </c>
      <c r="D16" s="9" t="s">
        <v>148</v>
      </c>
      <c r="E16" s="9" t="s">
        <v>149</v>
      </c>
      <c r="F16" s="9" t="s">
        <v>0</v>
      </c>
      <c r="G16" s="15" t="s">
        <v>76</v>
      </c>
      <c r="H16" s="15" t="s">
        <v>84</v>
      </c>
      <c r="I16" s="18" t="s">
        <v>81</v>
      </c>
      <c r="J16" s="18" t="s">
        <v>67</v>
      </c>
      <c r="K16" s="11" t="s">
        <v>88</v>
      </c>
      <c r="L16" s="13" t="s">
        <v>92</v>
      </c>
      <c r="M16" s="15" t="s">
        <v>152</v>
      </c>
      <c r="N16" s="15" t="s">
        <v>153</v>
      </c>
      <c r="O16" s="19" t="s">
        <v>154</v>
      </c>
      <c r="P16" s="36">
        <v>45658</v>
      </c>
      <c r="Q16" s="36">
        <v>46011</v>
      </c>
      <c r="R16" s="9" t="s">
        <v>29</v>
      </c>
      <c r="S16" s="17">
        <f>380000000+217800000+179974471+814818706</f>
        <v>1592593177</v>
      </c>
      <c r="T16" s="18" t="s">
        <v>31</v>
      </c>
      <c r="U16" s="33">
        <v>0.98</v>
      </c>
      <c r="V16" s="33" t="s">
        <v>200</v>
      </c>
    </row>
    <row r="17" spans="1:22" s="2" customFormat="1" ht="150" customHeight="1" x14ac:dyDescent="0.35">
      <c r="A17" s="25" t="s">
        <v>83</v>
      </c>
      <c r="B17" s="9" t="s">
        <v>151</v>
      </c>
      <c r="C17" s="9" t="s">
        <v>133</v>
      </c>
      <c r="D17" s="9" t="s">
        <v>134</v>
      </c>
      <c r="E17" s="9" t="s">
        <v>135</v>
      </c>
      <c r="F17" s="9" t="s">
        <v>0</v>
      </c>
      <c r="G17" s="15"/>
      <c r="H17" s="15"/>
      <c r="I17" s="18"/>
      <c r="J17" s="18"/>
      <c r="K17" s="11"/>
      <c r="L17" s="13"/>
      <c r="M17" s="15" t="s">
        <v>145</v>
      </c>
      <c r="N17" s="15" t="s">
        <v>190</v>
      </c>
      <c r="O17" s="19" t="s">
        <v>138</v>
      </c>
      <c r="P17" s="36">
        <v>45658</v>
      </c>
      <c r="Q17" s="36">
        <v>46022</v>
      </c>
      <c r="R17" s="9" t="s">
        <v>29</v>
      </c>
      <c r="S17" s="17">
        <v>500000000</v>
      </c>
      <c r="T17" s="18"/>
      <c r="U17" s="37">
        <v>1</v>
      </c>
      <c r="V17" s="37" t="s">
        <v>189</v>
      </c>
    </row>
    <row r="18" spans="1:22" s="2" customFormat="1" ht="86.5" customHeight="1" x14ac:dyDescent="0.35">
      <c r="A18" s="25" t="s">
        <v>83</v>
      </c>
      <c r="B18" s="9" t="s">
        <v>151</v>
      </c>
      <c r="C18" s="9" t="s">
        <v>117</v>
      </c>
      <c r="D18" s="9" t="s">
        <v>143</v>
      </c>
      <c r="E18" s="9" t="s">
        <v>144</v>
      </c>
      <c r="F18" s="9" t="s">
        <v>0</v>
      </c>
      <c r="G18" s="15"/>
      <c r="H18" s="15"/>
      <c r="I18" s="18"/>
      <c r="J18" s="18"/>
      <c r="K18" s="11"/>
      <c r="L18" s="13"/>
      <c r="M18" s="15" t="s">
        <v>147</v>
      </c>
      <c r="N18" s="15" t="s">
        <v>191</v>
      </c>
      <c r="O18" s="19" t="s">
        <v>138</v>
      </c>
      <c r="P18" s="36">
        <v>45658</v>
      </c>
      <c r="Q18" s="36">
        <v>46022</v>
      </c>
      <c r="R18" s="9" t="s">
        <v>29</v>
      </c>
      <c r="S18" s="17">
        <v>500000000</v>
      </c>
      <c r="T18" s="18"/>
      <c r="U18" s="37">
        <v>1</v>
      </c>
      <c r="V18" s="37" t="s">
        <v>180</v>
      </c>
    </row>
    <row r="19" spans="1:22" s="2" customFormat="1" ht="85" customHeight="1" x14ac:dyDescent="0.35">
      <c r="A19" s="25" t="s">
        <v>83</v>
      </c>
      <c r="B19" s="9" t="s">
        <v>151</v>
      </c>
      <c r="C19" s="9" t="s">
        <v>114</v>
      </c>
      <c r="D19" s="9" t="s">
        <v>136</v>
      </c>
      <c r="E19" s="9" t="s">
        <v>137</v>
      </c>
      <c r="F19" s="9" t="s">
        <v>0</v>
      </c>
      <c r="G19" s="15"/>
      <c r="H19" s="15"/>
      <c r="I19" s="18"/>
      <c r="J19" s="18"/>
      <c r="K19" s="11"/>
      <c r="L19" s="13"/>
      <c r="M19" s="15" t="s">
        <v>146</v>
      </c>
      <c r="N19" s="15" t="s">
        <v>192</v>
      </c>
      <c r="O19" s="19" t="s">
        <v>138</v>
      </c>
      <c r="P19" s="36">
        <v>45658</v>
      </c>
      <c r="Q19" s="36">
        <v>46022</v>
      </c>
      <c r="R19" s="9" t="s">
        <v>29</v>
      </c>
      <c r="S19" s="17">
        <v>400000000</v>
      </c>
      <c r="T19" s="18"/>
      <c r="U19" s="37">
        <v>1</v>
      </c>
      <c r="V19" s="37" t="s">
        <v>181</v>
      </c>
    </row>
    <row r="20" spans="1:22" ht="93" x14ac:dyDescent="0.35">
      <c r="A20" s="26" t="s">
        <v>83</v>
      </c>
      <c r="B20" s="9" t="s">
        <v>151</v>
      </c>
      <c r="C20" s="9" t="s">
        <v>114</v>
      </c>
      <c r="D20" s="9" t="s">
        <v>148</v>
      </c>
      <c r="E20" s="9" t="s">
        <v>149</v>
      </c>
      <c r="F20" s="9" t="s">
        <v>1</v>
      </c>
      <c r="G20" s="15" t="s">
        <v>78</v>
      </c>
      <c r="H20" s="15" t="s">
        <v>86</v>
      </c>
      <c r="I20" s="15" t="s">
        <v>80</v>
      </c>
      <c r="J20" s="18" t="s">
        <v>67</v>
      </c>
      <c r="K20" s="19" t="s">
        <v>74</v>
      </c>
      <c r="L20" s="13" t="s">
        <v>75</v>
      </c>
      <c r="M20" s="15" t="s">
        <v>139</v>
      </c>
      <c r="N20" s="15" t="s">
        <v>140</v>
      </c>
      <c r="O20" s="19" t="s">
        <v>141</v>
      </c>
      <c r="P20" s="36" t="s">
        <v>142</v>
      </c>
      <c r="Q20" s="36">
        <v>45960</v>
      </c>
      <c r="R20" s="9" t="s">
        <v>29</v>
      </c>
      <c r="S20" s="17">
        <v>1670000000</v>
      </c>
      <c r="T20" s="18" t="s">
        <v>31</v>
      </c>
      <c r="U20" s="37">
        <v>1</v>
      </c>
      <c r="V20" s="37" t="s">
        <v>196</v>
      </c>
    </row>
    <row r="21" spans="1:22" ht="126.75" customHeight="1" x14ac:dyDescent="0.35">
      <c r="A21" s="26" t="s">
        <v>83</v>
      </c>
      <c r="B21" s="9" t="s">
        <v>151</v>
      </c>
      <c r="C21" s="9" t="s">
        <v>114</v>
      </c>
      <c r="D21" s="9" t="s">
        <v>148</v>
      </c>
      <c r="E21" s="9" t="s">
        <v>149</v>
      </c>
      <c r="F21" s="9" t="s">
        <v>1</v>
      </c>
      <c r="G21" s="15" t="s">
        <v>78</v>
      </c>
      <c r="H21" s="15" t="s">
        <v>86</v>
      </c>
      <c r="I21" s="15" t="s">
        <v>80</v>
      </c>
      <c r="J21" s="18" t="s">
        <v>67</v>
      </c>
      <c r="K21" s="19" t="s">
        <v>74</v>
      </c>
      <c r="L21" s="13" t="s">
        <v>75</v>
      </c>
      <c r="M21" s="15" t="s">
        <v>155</v>
      </c>
      <c r="N21" s="15" t="s">
        <v>177</v>
      </c>
      <c r="O21" s="19" t="s">
        <v>103</v>
      </c>
      <c r="P21" s="36">
        <v>45658</v>
      </c>
      <c r="Q21" s="36">
        <v>45853</v>
      </c>
      <c r="R21" s="9" t="s">
        <v>29</v>
      </c>
      <c r="S21" s="17">
        <f>486189837-S25+3293691426</f>
        <v>3227462946</v>
      </c>
      <c r="T21" s="18" t="s">
        <v>31</v>
      </c>
      <c r="U21" s="37">
        <v>1</v>
      </c>
      <c r="V21" s="37" t="s">
        <v>182</v>
      </c>
    </row>
    <row r="22" spans="1:22" ht="124" x14ac:dyDescent="0.35">
      <c r="A22" s="25" t="s">
        <v>83</v>
      </c>
      <c r="B22" s="9" t="s">
        <v>151</v>
      </c>
      <c r="C22" s="9" t="s">
        <v>114</v>
      </c>
      <c r="D22" s="9" t="s">
        <v>148</v>
      </c>
      <c r="E22" s="9" t="s">
        <v>149</v>
      </c>
      <c r="F22" s="9" t="s">
        <v>1</v>
      </c>
      <c r="G22" s="15" t="s">
        <v>78</v>
      </c>
      <c r="H22" s="15" t="s">
        <v>86</v>
      </c>
      <c r="I22" s="15" t="s">
        <v>80</v>
      </c>
      <c r="J22" s="18" t="s">
        <v>67</v>
      </c>
      <c r="K22" s="11" t="s">
        <v>74</v>
      </c>
      <c r="L22" s="13" t="s">
        <v>75</v>
      </c>
      <c r="M22" s="15" t="s">
        <v>94</v>
      </c>
      <c r="N22" s="29" t="s">
        <v>108</v>
      </c>
      <c r="O22" s="19" t="s">
        <v>111</v>
      </c>
      <c r="P22" s="36">
        <v>45658</v>
      </c>
      <c r="Q22" s="36">
        <v>45870</v>
      </c>
      <c r="R22" s="9" t="s">
        <v>29</v>
      </c>
      <c r="S22" s="17">
        <v>20000000</v>
      </c>
      <c r="T22" s="18" t="s">
        <v>31</v>
      </c>
      <c r="U22" s="37">
        <v>1</v>
      </c>
      <c r="V22" s="33" t="s">
        <v>193</v>
      </c>
    </row>
    <row r="23" spans="1:22" ht="124" x14ac:dyDescent="0.35">
      <c r="A23" s="25" t="s">
        <v>83</v>
      </c>
      <c r="B23" s="9" t="s">
        <v>151</v>
      </c>
      <c r="C23" s="9" t="s">
        <v>114</v>
      </c>
      <c r="D23" s="9" t="s">
        <v>148</v>
      </c>
      <c r="E23" s="9" t="s">
        <v>149</v>
      </c>
      <c r="F23" s="9" t="s">
        <v>1</v>
      </c>
      <c r="G23" s="15" t="s">
        <v>78</v>
      </c>
      <c r="H23" s="15" t="s">
        <v>86</v>
      </c>
      <c r="I23" s="15" t="s">
        <v>80</v>
      </c>
      <c r="J23" s="18" t="s">
        <v>67</v>
      </c>
      <c r="K23" s="11" t="s">
        <v>74</v>
      </c>
      <c r="L23" s="13" t="s">
        <v>75</v>
      </c>
      <c r="M23" s="15" t="s">
        <v>94</v>
      </c>
      <c r="N23" s="29" t="s">
        <v>129</v>
      </c>
      <c r="O23" s="19" t="s">
        <v>130</v>
      </c>
      <c r="P23" s="36">
        <v>45658</v>
      </c>
      <c r="Q23" s="36">
        <v>46006</v>
      </c>
      <c r="R23" s="9" t="s">
        <v>29</v>
      </c>
      <c r="S23" s="17">
        <v>100000000</v>
      </c>
      <c r="T23" s="17">
        <v>20000000</v>
      </c>
      <c r="U23" s="37">
        <v>1</v>
      </c>
      <c r="V23" s="33" t="s">
        <v>194</v>
      </c>
    </row>
    <row r="24" spans="1:22" ht="92.25" customHeight="1" x14ac:dyDescent="0.35">
      <c r="A24" s="25" t="s">
        <v>83</v>
      </c>
      <c r="B24" s="9" t="s">
        <v>131</v>
      </c>
      <c r="C24" s="9" t="s">
        <v>114</v>
      </c>
      <c r="D24" s="9" t="s">
        <v>148</v>
      </c>
      <c r="E24" s="9" t="s">
        <v>149</v>
      </c>
      <c r="F24" s="9" t="s">
        <v>1</v>
      </c>
      <c r="G24" s="15" t="s">
        <v>77</v>
      </c>
      <c r="H24" s="15" t="s">
        <v>85</v>
      </c>
      <c r="I24" s="15" t="s">
        <v>79</v>
      </c>
      <c r="J24" s="18" t="s">
        <v>67</v>
      </c>
      <c r="K24" s="11" t="s">
        <v>74</v>
      </c>
      <c r="L24" s="13" t="s">
        <v>75</v>
      </c>
      <c r="M24" s="15" t="s">
        <v>128</v>
      </c>
      <c r="N24" s="15" t="s">
        <v>127</v>
      </c>
      <c r="O24" s="19" t="s">
        <v>195</v>
      </c>
      <c r="P24" s="36">
        <v>45688</v>
      </c>
      <c r="Q24" s="36">
        <v>45899</v>
      </c>
      <c r="R24" s="9" t="s">
        <v>29</v>
      </c>
      <c r="S24" s="17">
        <v>550000000</v>
      </c>
      <c r="T24" s="18" t="s">
        <v>31</v>
      </c>
      <c r="U24" s="37">
        <v>1</v>
      </c>
      <c r="V24" s="33" t="s">
        <v>188</v>
      </c>
    </row>
    <row r="25" spans="1:22" ht="46.5" x14ac:dyDescent="0.35">
      <c r="A25" s="25" t="s">
        <v>83</v>
      </c>
      <c r="B25" s="9" t="s">
        <v>125</v>
      </c>
      <c r="C25" s="9" t="s">
        <v>114</v>
      </c>
      <c r="D25" s="9" t="s">
        <v>148</v>
      </c>
      <c r="E25" s="9" t="s">
        <v>149</v>
      </c>
      <c r="F25" s="9" t="s">
        <v>1</v>
      </c>
      <c r="G25" s="15" t="s">
        <v>77</v>
      </c>
      <c r="H25" s="15" t="s">
        <v>85</v>
      </c>
      <c r="I25" s="15" t="s">
        <v>79</v>
      </c>
      <c r="J25" s="18" t="s">
        <v>67</v>
      </c>
      <c r="K25" s="11" t="s">
        <v>74</v>
      </c>
      <c r="L25" s="13" t="s">
        <v>75</v>
      </c>
      <c r="M25" s="15" t="s">
        <v>201</v>
      </c>
      <c r="N25" s="15" t="s">
        <v>119</v>
      </c>
      <c r="O25" s="19" t="s">
        <v>122</v>
      </c>
      <c r="P25" s="36">
        <v>45658</v>
      </c>
      <c r="Q25" s="36">
        <v>46006</v>
      </c>
      <c r="R25" s="9" t="s">
        <v>29</v>
      </c>
      <c r="S25" s="38">
        <f>192418317+360000000</f>
        <v>552418317</v>
      </c>
      <c r="T25" s="18" t="s">
        <v>31</v>
      </c>
      <c r="U25" s="37">
        <v>1</v>
      </c>
      <c r="V25" s="33" t="s">
        <v>197</v>
      </c>
    </row>
    <row r="26" spans="1:22" s="2" customFormat="1" ht="231" customHeight="1" x14ac:dyDescent="0.35">
      <c r="A26" s="25" t="s">
        <v>83</v>
      </c>
      <c r="B26" s="9" t="s">
        <v>99</v>
      </c>
      <c r="C26" s="9" t="s">
        <v>114</v>
      </c>
      <c r="D26" s="9" t="s">
        <v>116</v>
      </c>
      <c r="E26" s="9" t="s">
        <v>118</v>
      </c>
      <c r="F26" s="9" t="s">
        <v>28</v>
      </c>
      <c r="G26" s="15" t="s">
        <v>77</v>
      </c>
      <c r="H26" s="15" t="s">
        <v>85</v>
      </c>
      <c r="I26" s="15" t="s">
        <v>79</v>
      </c>
      <c r="J26" s="18" t="s">
        <v>67</v>
      </c>
      <c r="K26" s="11" t="s">
        <v>74</v>
      </c>
      <c r="L26" s="13"/>
      <c r="M26" s="15" t="s">
        <v>198</v>
      </c>
      <c r="N26" s="15" t="s">
        <v>199</v>
      </c>
      <c r="O26" s="19" t="s">
        <v>176</v>
      </c>
      <c r="P26" s="36">
        <v>45658</v>
      </c>
      <c r="Q26" s="36">
        <v>46022</v>
      </c>
      <c r="R26" s="9" t="s">
        <v>29</v>
      </c>
      <c r="S26" s="17">
        <v>417498702</v>
      </c>
      <c r="T26" s="18" t="s">
        <v>31</v>
      </c>
      <c r="U26" s="37">
        <v>1</v>
      </c>
      <c r="V26" s="33" t="s">
        <v>184</v>
      </c>
    </row>
    <row r="27" spans="1:22" ht="46.5" x14ac:dyDescent="0.35">
      <c r="A27" s="25" t="s">
        <v>83</v>
      </c>
      <c r="B27" s="9" t="s">
        <v>157</v>
      </c>
      <c r="C27" s="9" t="s">
        <v>124</v>
      </c>
      <c r="D27" s="9" t="s">
        <v>120</v>
      </c>
      <c r="E27" s="9" t="s">
        <v>121</v>
      </c>
      <c r="F27" s="9" t="s">
        <v>1</v>
      </c>
      <c r="G27" s="15" t="s">
        <v>77</v>
      </c>
      <c r="H27" s="15" t="s">
        <v>85</v>
      </c>
      <c r="I27" s="15" t="s">
        <v>79</v>
      </c>
      <c r="J27" s="18" t="s">
        <v>67</v>
      </c>
      <c r="K27" s="11" t="s">
        <v>74</v>
      </c>
      <c r="L27" s="13"/>
      <c r="M27" s="15" t="s">
        <v>156</v>
      </c>
      <c r="N27" s="15" t="s">
        <v>173</v>
      </c>
      <c r="O27" s="19" t="s">
        <v>97</v>
      </c>
      <c r="P27" s="36">
        <v>45688</v>
      </c>
      <c r="Q27" s="36">
        <v>45823</v>
      </c>
      <c r="R27" s="9" t="s">
        <v>29</v>
      </c>
      <c r="S27" s="17">
        <v>57000000</v>
      </c>
      <c r="T27" s="18" t="s">
        <v>31</v>
      </c>
      <c r="U27" s="37">
        <v>1</v>
      </c>
      <c r="V27" s="37" t="s">
        <v>185</v>
      </c>
    </row>
    <row r="28" spans="1:22" ht="75" customHeight="1" x14ac:dyDescent="0.35">
      <c r="A28" s="25" t="s">
        <v>83</v>
      </c>
      <c r="B28" s="9" t="s">
        <v>157</v>
      </c>
      <c r="C28" s="9" t="s">
        <v>124</v>
      </c>
      <c r="D28" s="9" t="s">
        <v>120</v>
      </c>
      <c r="E28" s="9" t="s">
        <v>121</v>
      </c>
      <c r="F28" s="9" t="s">
        <v>1</v>
      </c>
      <c r="G28" s="15" t="s">
        <v>77</v>
      </c>
      <c r="H28" s="15" t="s">
        <v>85</v>
      </c>
      <c r="I28" s="15" t="s">
        <v>79</v>
      </c>
      <c r="J28" s="18" t="s">
        <v>67</v>
      </c>
      <c r="K28" s="11" t="s">
        <v>74</v>
      </c>
      <c r="L28" s="15"/>
      <c r="M28" s="15" t="s">
        <v>174</v>
      </c>
      <c r="N28" s="15" t="s">
        <v>109</v>
      </c>
      <c r="O28" s="19" t="s">
        <v>97</v>
      </c>
      <c r="P28" s="36">
        <v>45688</v>
      </c>
      <c r="Q28" s="36">
        <v>45884</v>
      </c>
      <c r="R28" s="9" t="s">
        <v>29</v>
      </c>
      <c r="S28" s="17">
        <v>97000000</v>
      </c>
      <c r="T28" s="18" t="s">
        <v>31</v>
      </c>
      <c r="U28" s="37">
        <v>1</v>
      </c>
      <c r="V28" s="37" t="s">
        <v>186</v>
      </c>
    </row>
    <row r="29" spans="1:22" ht="75" customHeight="1" x14ac:dyDescent="0.35">
      <c r="A29" s="25" t="s">
        <v>83</v>
      </c>
      <c r="B29" s="9" t="s">
        <v>99</v>
      </c>
      <c r="C29" s="9" t="s">
        <v>124</v>
      </c>
      <c r="D29" s="9" t="s">
        <v>120</v>
      </c>
      <c r="E29" s="9" t="s">
        <v>160</v>
      </c>
      <c r="F29" s="9" t="s">
        <v>28</v>
      </c>
      <c r="G29" s="15"/>
      <c r="H29" s="15"/>
      <c r="I29" s="15"/>
      <c r="J29" s="18"/>
      <c r="K29" s="11"/>
      <c r="L29" s="15"/>
      <c r="M29" s="15" t="s">
        <v>161</v>
      </c>
      <c r="N29" s="15" t="s">
        <v>162</v>
      </c>
      <c r="O29" s="19" t="s">
        <v>163</v>
      </c>
      <c r="P29" s="36">
        <v>45658</v>
      </c>
      <c r="Q29" s="36">
        <v>46022</v>
      </c>
      <c r="R29" s="9" t="s">
        <v>29</v>
      </c>
      <c r="S29" s="17">
        <v>85000000</v>
      </c>
      <c r="T29" s="18"/>
      <c r="U29" s="37">
        <v>1</v>
      </c>
      <c r="V29" s="33" t="s">
        <v>188</v>
      </c>
    </row>
    <row r="30" spans="1:22" ht="75" customHeight="1" x14ac:dyDescent="0.35">
      <c r="A30" s="25" t="s">
        <v>83</v>
      </c>
      <c r="B30" s="9" t="s">
        <v>99</v>
      </c>
      <c r="C30" s="9" t="s">
        <v>124</v>
      </c>
      <c r="D30" s="9" t="s">
        <v>120</v>
      </c>
      <c r="E30" s="9" t="s">
        <v>164</v>
      </c>
      <c r="F30" s="9" t="s">
        <v>28</v>
      </c>
      <c r="G30" s="15"/>
      <c r="H30" s="15"/>
      <c r="I30" s="15"/>
      <c r="J30" s="18"/>
      <c r="K30" s="11"/>
      <c r="L30" s="15"/>
      <c r="M30" s="15" t="s">
        <v>165</v>
      </c>
      <c r="N30" s="15" t="s">
        <v>166</v>
      </c>
      <c r="O30" s="19" t="s">
        <v>167</v>
      </c>
      <c r="P30" s="36">
        <v>45658</v>
      </c>
      <c r="Q30" s="36">
        <v>46022</v>
      </c>
      <c r="R30" s="9" t="s">
        <v>29</v>
      </c>
      <c r="S30" s="17">
        <v>400000000</v>
      </c>
      <c r="T30" s="18"/>
      <c r="U30" s="37">
        <v>1</v>
      </c>
      <c r="V30" s="33" t="s">
        <v>187</v>
      </c>
    </row>
    <row r="31" spans="1:22" ht="75" customHeight="1" x14ac:dyDescent="0.35">
      <c r="A31" s="25" t="s">
        <v>83</v>
      </c>
      <c r="B31" s="9" t="s">
        <v>169</v>
      </c>
      <c r="C31" s="9" t="s">
        <v>124</v>
      </c>
      <c r="D31" s="9" t="s">
        <v>120</v>
      </c>
      <c r="E31" s="9" t="s">
        <v>160</v>
      </c>
      <c r="F31" s="9" t="s">
        <v>0</v>
      </c>
      <c r="G31" s="15"/>
      <c r="H31" s="15"/>
      <c r="I31" s="15"/>
      <c r="J31" s="18"/>
      <c r="K31" s="11"/>
      <c r="L31" s="15"/>
      <c r="M31" s="15" t="s">
        <v>178</v>
      </c>
      <c r="N31" s="15" t="s">
        <v>170</v>
      </c>
      <c r="O31" s="19" t="s">
        <v>171</v>
      </c>
      <c r="P31" s="36">
        <v>45658</v>
      </c>
      <c r="Q31" s="36">
        <v>46022</v>
      </c>
      <c r="R31" s="9" t="s">
        <v>29</v>
      </c>
      <c r="S31" s="17">
        <v>360000000</v>
      </c>
      <c r="T31" s="18"/>
      <c r="U31" s="37">
        <v>1</v>
      </c>
      <c r="V31" s="33" t="s">
        <v>204</v>
      </c>
    </row>
    <row r="32" spans="1:22" ht="126.75" customHeight="1" x14ac:dyDescent="0.35">
      <c r="A32" s="25" t="s">
        <v>83</v>
      </c>
      <c r="B32" s="9" t="s">
        <v>99</v>
      </c>
      <c r="C32" s="9" t="s">
        <v>114</v>
      </c>
      <c r="D32" s="9" t="s">
        <v>148</v>
      </c>
      <c r="E32" s="9" t="s">
        <v>158</v>
      </c>
      <c r="F32" s="9" t="s">
        <v>1</v>
      </c>
      <c r="G32" s="15" t="s">
        <v>77</v>
      </c>
      <c r="H32" s="15" t="s">
        <v>85</v>
      </c>
      <c r="I32" s="15" t="s">
        <v>79</v>
      </c>
      <c r="J32" s="18" t="s">
        <v>67</v>
      </c>
      <c r="K32" s="11" t="s">
        <v>74</v>
      </c>
      <c r="L32" s="13"/>
      <c r="M32" s="15" t="s">
        <v>158</v>
      </c>
      <c r="N32" s="15" t="s">
        <v>126</v>
      </c>
      <c r="O32" s="19" t="s">
        <v>159</v>
      </c>
      <c r="P32" s="36">
        <v>45658</v>
      </c>
      <c r="Q32" s="36">
        <v>46022</v>
      </c>
      <c r="R32" s="9" t="s">
        <v>29</v>
      </c>
      <c r="S32" s="17">
        <v>700000000</v>
      </c>
      <c r="T32" s="18" t="s">
        <v>31</v>
      </c>
      <c r="U32" s="37">
        <v>1</v>
      </c>
      <c r="V32" s="33" t="s">
        <v>205</v>
      </c>
    </row>
    <row r="33" spans="1:22" ht="124" x14ac:dyDescent="0.35">
      <c r="A33" s="25" t="s">
        <v>83</v>
      </c>
      <c r="B33" s="9" t="s">
        <v>99</v>
      </c>
      <c r="C33" s="9" t="s">
        <v>114</v>
      </c>
      <c r="D33" s="9" t="s">
        <v>116</v>
      </c>
      <c r="E33" s="9" t="s">
        <v>118</v>
      </c>
      <c r="F33" s="9" t="s">
        <v>1</v>
      </c>
      <c r="G33" s="15" t="s">
        <v>77</v>
      </c>
      <c r="H33" s="15" t="s">
        <v>85</v>
      </c>
      <c r="I33" s="15" t="s">
        <v>79</v>
      </c>
      <c r="J33" s="18" t="s">
        <v>67</v>
      </c>
      <c r="K33" s="11" t="s">
        <v>74</v>
      </c>
      <c r="L33" s="13" t="s">
        <v>75</v>
      </c>
      <c r="M33" s="15" t="s">
        <v>94</v>
      </c>
      <c r="N33" s="15" t="s">
        <v>175</v>
      </c>
      <c r="O33" s="19" t="s">
        <v>123</v>
      </c>
      <c r="P33" s="19"/>
      <c r="Q33" s="19"/>
      <c r="R33" s="9" t="s">
        <v>29</v>
      </c>
      <c r="S33" s="17">
        <f>330000000+35000000</f>
        <v>365000000</v>
      </c>
      <c r="T33" s="18" t="s">
        <v>31</v>
      </c>
      <c r="U33" s="37">
        <v>0.8</v>
      </c>
      <c r="V33" s="33" t="s">
        <v>183</v>
      </c>
    </row>
  </sheetData>
  <mergeCells count="24">
    <mergeCell ref="A7:F7"/>
    <mergeCell ref="G7:V7"/>
    <mergeCell ref="A1:A6"/>
    <mergeCell ref="B1:R2"/>
    <mergeCell ref="S1:V6"/>
    <mergeCell ref="B3:R4"/>
    <mergeCell ref="B5:R6"/>
    <mergeCell ref="A8:F8"/>
    <mergeCell ref="G8:V8"/>
    <mergeCell ref="A10:F11"/>
    <mergeCell ref="G10:J11"/>
    <mergeCell ref="K10:L11"/>
    <mergeCell ref="M10:N10"/>
    <mergeCell ref="O10:Q10"/>
    <mergeCell ref="R10:V10"/>
    <mergeCell ref="M11:N11"/>
    <mergeCell ref="O11:Q11"/>
    <mergeCell ref="R11:V11"/>
    <mergeCell ref="R13:V13"/>
    <mergeCell ref="A13:B13"/>
    <mergeCell ref="G13:I13"/>
    <mergeCell ref="J13:K13"/>
    <mergeCell ref="L13:N13"/>
    <mergeCell ref="O13:Q13"/>
  </mergeCells>
  <printOptions horizontalCentered="1"/>
  <pageMargins left="1.1811023622047245" right="0.15748031496062992" top="0.39370078740157483" bottom="0.39370078740157483" header="0.51181102362204722" footer="0.51181102362204722"/>
  <pageSetup paperSize="5" scale="45" fitToHeight="0" orientation="landscape" horizontalDpi="4294967295" verticalDpi="4294967295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39C0C5F5-F794-474C-8937-719BDCE382A2}">
          <x14:formula1>
            <xm:f>Hoja1!$F$3:$F$4</xm:f>
          </x14:formula1>
          <xm:sqref>T15:T22 T24:T25 T27:T33</xm:sqref>
        </x14:dataValidation>
        <x14:dataValidation type="list" allowBlank="1" showInputMessage="1" showErrorMessage="1" xr:uid="{94D7F987-A911-4075-BDFA-D21C76B57A88}">
          <x14:formula1>
            <xm:f>Hoja1!$H$3:$H$19</xm:f>
          </x14:formula1>
          <xm:sqref>J15:J25 J27:J33</xm:sqref>
        </x14:dataValidation>
        <x14:dataValidation type="list" allowBlank="1" showInputMessage="1" showErrorMessage="1" xr:uid="{B813A110-91C5-421F-B367-482C86D6FF14}">
          <x14:formula1>
            <xm:f>Hoja1!$B$3:$B$5</xm:f>
          </x14:formula1>
          <xm:sqref>F15:F25 F27:F33</xm:sqref>
        </x14:dataValidation>
        <x14:dataValidation type="list" allowBlank="1" showInputMessage="1" showErrorMessage="1" xr:uid="{BF98D28A-7B3A-481D-B4D1-0DE7C344D182}">
          <x14:formula1>
            <xm:f>Hoja1!$D$3:$D$4</xm:f>
          </x14:formula1>
          <xm:sqref>R15:R25 R27:R33</xm:sqref>
        </x14:dataValidation>
        <x14:dataValidation type="list" allowBlank="1" showInputMessage="1" showErrorMessage="1" xr:uid="{FC0845B7-0C1B-424B-B36C-40BF82509FE5}">
          <x14:formula1>
            <xm:f>'D:\UNIDAD TECNICA\2025\[PLAN DE ACCION_INVAMA_2025 110325 Oficial Pagina.xlsx]Hoja1'!#REF!</xm:f>
          </x14:formula1>
          <xm:sqref>F26 J26 T26 R26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FA252-43F2-4053-B031-35D1DC4FEB57}">
  <sheetPr codeName="Hoja3">
    <pageSetUpPr fitToPage="1"/>
  </sheetPr>
  <dimension ref="A1:T32"/>
  <sheetViews>
    <sheetView view="pageBreakPreview" topLeftCell="B3" zoomScale="60" zoomScaleNormal="60" workbookViewId="0">
      <selection activeCell="C17" sqref="C17"/>
    </sheetView>
  </sheetViews>
  <sheetFormatPr baseColWidth="10" defaultColWidth="9.1796875" defaultRowHeight="15.5" x14ac:dyDescent="0.35"/>
  <cols>
    <col min="1" max="1" width="31" style="4" customWidth="1"/>
    <col min="2" max="2" width="19.81640625" style="4" customWidth="1"/>
    <col min="3" max="3" width="21.7265625" style="4" customWidth="1"/>
    <col min="4" max="5" width="19.81640625" style="4" customWidth="1"/>
    <col min="6" max="6" width="28" style="4" customWidth="1"/>
    <col min="7" max="7" width="19.81640625" style="4" hidden="1" customWidth="1"/>
    <col min="8" max="8" width="23.26953125" style="4" hidden="1" customWidth="1"/>
    <col min="9" max="9" width="19.81640625" style="4" hidden="1" customWidth="1"/>
    <col min="10" max="10" width="22.26953125" style="4" hidden="1" customWidth="1"/>
    <col min="11" max="11" width="33.1796875" style="4" hidden="1" customWidth="1"/>
    <col min="12" max="12" width="21.26953125" style="4" customWidth="1"/>
    <col min="13" max="13" width="26.26953125" style="4" customWidth="1"/>
    <col min="14" max="14" width="29.7265625" style="4" customWidth="1"/>
    <col min="15" max="15" width="35.1796875" style="4" customWidth="1"/>
    <col min="16" max="16" width="16" style="4" customWidth="1"/>
    <col min="17" max="17" width="17.54296875" style="4" customWidth="1"/>
    <col min="18" max="18" width="18.453125" style="4" customWidth="1"/>
    <col min="19" max="19" width="21" style="4" customWidth="1"/>
    <col min="20" max="20" width="17.54296875" style="4" customWidth="1"/>
    <col min="21" max="16384" width="9.1796875" style="4"/>
  </cols>
  <sheetData>
    <row r="1" spans="1:20" s="1" customFormat="1" ht="15.75" customHeight="1" x14ac:dyDescent="0.35">
      <c r="A1" s="77"/>
      <c r="B1" s="80" t="s">
        <v>37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84" t="s">
        <v>35</v>
      </c>
      <c r="T1" s="85"/>
    </row>
    <row r="2" spans="1:20" s="1" customFormat="1" ht="15" customHeight="1" x14ac:dyDescent="0.35">
      <c r="A2" s="78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3"/>
      <c r="S2" s="86"/>
      <c r="T2" s="87"/>
    </row>
    <row r="3" spans="1:20" s="1" customFormat="1" ht="15" customHeight="1" x14ac:dyDescent="0.35">
      <c r="A3" s="78"/>
      <c r="B3" s="82" t="s">
        <v>38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3"/>
      <c r="S3" s="86"/>
      <c r="T3" s="87"/>
    </row>
    <row r="4" spans="1:20" s="1" customFormat="1" ht="15" customHeight="1" x14ac:dyDescent="0.35">
      <c r="A4" s="78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3"/>
      <c r="S4" s="86"/>
      <c r="T4" s="87"/>
    </row>
    <row r="5" spans="1:20" s="1" customFormat="1" ht="15" customHeight="1" x14ac:dyDescent="0.35">
      <c r="A5" s="78"/>
      <c r="B5" s="90" t="s">
        <v>98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1"/>
      <c r="S5" s="86"/>
      <c r="T5" s="87"/>
    </row>
    <row r="6" spans="1:20" s="1" customFormat="1" ht="15.75" customHeight="1" thickBot="1" x14ac:dyDescent="0.4">
      <c r="A6" s="79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3"/>
      <c r="S6" s="88"/>
      <c r="T6" s="89"/>
    </row>
    <row r="7" spans="1:20" s="2" customFormat="1" ht="27" customHeight="1" x14ac:dyDescent="0.35">
      <c r="A7" s="72" t="s">
        <v>2</v>
      </c>
      <c r="B7" s="73"/>
      <c r="C7" s="73"/>
      <c r="D7" s="73"/>
      <c r="E7" s="73"/>
      <c r="F7" s="73"/>
      <c r="G7" s="74">
        <v>45299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6"/>
    </row>
    <row r="8" spans="1:20" ht="23" x14ac:dyDescent="0.35">
      <c r="A8" s="43" t="s">
        <v>3</v>
      </c>
      <c r="B8" s="44"/>
      <c r="C8" s="44"/>
      <c r="D8" s="44"/>
      <c r="E8" s="44"/>
      <c r="F8" s="45"/>
      <c r="G8" s="46" t="s">
        <v>82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8"/>
    </row>
    <row r="9" spans="1:20" s="1" customFormat="1" ht="3.65" customHeight="1" x14ac:dyDescent="0.3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7"/>
      <c r="S9" s="7"/>
      <c r="T9" s="7"/>
    </row>
    <row r="10" spans="1:20" s="1" customFormat="1" ht="18.649999999999999" customHeight="1" x14ac:dyDescent="0.35">
      <c r="A10" s="94" t="s">
        <v>39</v>
      </c>
      <c r="B10" s="95"/>
      <c r="C10" s="95"/>
      <c r="D10" s="95"/>
      <c r="E10" s="95"/>
      <c r="F10" s="96"/>
      <c r="G10" s="55">
        <v>44557</v>
      </c>
      <c r="H10" s="56"/>
      <c r="I10" s="56"/>
      <c r="J10" s="57"/>
      <c r="K10" s="100" t="s">
        <v>36</v>
      </c>
      <c r="L10" s="101"/>
      <c r="M10" s="104" t="s">
        <v>34</v>
      </c>
      <c r="N10" s="105"/>
      <c r="O10" s="106" t="s">
        <v>33</v>
      </c>
      <c r="P10" s="107"/>
      <c r="Q10" s="108"/>
      <c r="R10" s="106" t="s">
        <v>4</v>
      </c>
      <c r="S10" s="107"/>
      <c r="T10" s="107"/>
    </row>
    <row r="11" spans="1:20" s="1" customFormat="1" ht="18.649999999999999" customHeight="1" x14ac:dyDescent="0.35">
      <c r="A11" s="97"/>
      <c r="B11" s="98"/>
      <c r="C11" s="98"/>
      <c r="D11" s="98"/>
      <c r="E11" s="98"/>
      <c r="F11" s="99"/>
      <c r="G11" s="58"/>
      <c r="H11" s="59"/>
      <c r="I11" s="59"/>
      <c r="J11" s="60"/>
      <c r="K11" s="102"/>
      <c r="L11" s="103"/>
      <c r="M11" s="69"/>
      <c r="N11" s="70"/>
      <c r="O11" s="71"/>
      <c r="P11" s="71"/>
      <c r="Q11" s="71"/>
      <c r="R11" s="71"/>
      <c r="S11" s="71"/>
      <c r="T11" s="71"/>
    </row>
    <row r="12" spans="1:20" s="1" customFormat="1" ht="3.65" customHeight="1" x14ac:dyDescent="0.3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8"/>
      <c r="R12" s="8"/>
      <c r="S12" s="8"/>
      <c r="T12" s="8"/>
    </row>
    <row r="13" spans="1:20" s="3" customFormat="1" ht="61.5" customHeight="1" x14ac:dyDescent="0.35">
      <c r="A13" s="112" t="s">
        <v>11</v>
      </c>
      <c r="B13" s="112"/>
      <c r="C13" s="32"/>
      <c r="D13" s="32"/>
      <c r="E13" s="32"/>
      <c r="F13" s="32" t="s">
        <v>12</v>
      </c>
      <c r="G13" s="112" t="s">
        <v>13</v>
      </c>
      <c r="H13" s="112"/>
      <c r="I13" s="112"/>
      <c r="J13" s="112" t="s">
        <v>14</v>
      </c>
      <c r="K13" s="112"/>
      <c r="L13" s="109" t="s">
        <v>15</v>
      </c>
      <c r="M13" s="110"/>
      <c r="N13" s="111"/>
      <c r="O13" s="109" t="s">
        <v>23</v>
      </c>
      <c r="P13" s="110"/>
      <c r="Q13" s="111"/>
      <c r="R13" s="109" t="s">
        <v>27</v>
      </c>
      <c r="S13" s="110"/>
      <c r="T13" s="111"/>
    </row>
    <row r="14" spans="1:20" s="2" customFormat="1" ht="66" customHeight="1" x14ac:dyDescent="0.35">
      <c r="A14" s="10" t="s">
        <v>16</v>
      </c>
      <c r="B14" s="10" t="s">
        <v>17</v>
      </c>
      <c r="C14" s="10" t="s">
        <v>113</v>
      </c>
      <c r="D14" s="10" t="s">
        <v>6</v>
      </c>
      <c r="E14" s="10" t="s">
        <v>115</v>
      </c>
      <c r="F14" s="10" t="s">
        <v>18</v>
      </c>
      <c r="G14" s="10" t="s">
        <v>19</v>
      </c>
      <c r="H14" s="10" t="s">
        <v>40</v>
      </c>
      <c r="I14" s="10" t="s">
        <v>20</v>
      </c>
      <c r="J14" s="10" t="s">
        <v>5</v>
      </c>
      <c r="K14" s="10" t="s">
        <v>6</v>
      </c>
      <c r="L14" s="10" t="s">
        <v>7</v>
      </c>
      <c r="M14" s="10" t="s">
        <v>8</v>
      </c>
      <c r="N14" s="10" t="s">
        <v>9</v>
      </c>
      <c r="O14" s="10" t="s">
        <v>10</v>
      </c>
      <c r="P14" s="10" t="s">
        <v>21</v>
      </c>
      <c r="Q14" s="10" t="s">
        <v>22</v>
      </c>
      <c r="R14" s="10" t="s">
        <v>24</v>
      </c>
      <c r="S14" s="10" t="s">
        <v>25</v>
      </c>
      <c r="T14" s="10" t="s">
        <v>26</v>
      </c>
    </row>
    <row r="15" spans="1:20" s="2" customFormat="1" ht="93" x14ac:dyDescent="0.35">
      <c r="A15" s="25" t="s">
        <v>83</v>
      </c>
      <c r="B15" s="9" t="s">
        <v>99</v>
      </c>
      <c r="C15" s="9" t="s">
        <v>114</v>
      </c>
      <c r="D15" s="9"/>
      <c r="E15" s="9"/>
      <c r="F15" s="9" t="s">
        <v>0</v>
      </c>
      <c r="G15" s="15" t="s">
        <v>76</v>
      </c>
      <c r="H15" s="15" t="s">
        <v>84</v>
      </c>
      <c r="I15" s="18" t="s">
        <v>81</v>
      </c>
      <c r="J15" s="18" t="s">
        <v>67</v>
      </c>
      <c r="K15" s="16" t="s">
        <v>88</v>
      </c>
      <c r="L15" s="13" t="s">
        <v>90</v>
      </c>
      <c r="M15" s="14" t="s">
        <v>89</v>
      </c>
      <c r="N15" s="15" t="s">
        <v>100</v>
      </c>
      <c r="O15" s="19" t="s">
        <v>101</v>
      </c>
      <c r="P15" s="31">
        <v>45292</v>
      </c>
      <c r="Q15" s="27">
        <v>45657</v>
      </c>
      <c r="R15" s="9" t="s">
        <v>29</v>
      </c>
      <c r="S15" s="17">
        <v>50000000</v>
      </c>
      <c r="T15" s="18" t="s">
        <v>31</v>
      </c>
    </row>
    <row r="16" spans="1:20" ht="84" customHeight="1" x14ac:dyDescent="0.35">
      <c r="A16" s="25" t="s">
        <v>83</v>
      </c>
      <c r="B16" s="9" t="s">
        <v>99</v>
      </c>
      <c r="C16" s="9"/>
      <c r="D16" s="9"/>
      <c r="E16" s="9"/>
      <c r="F16" s="9" t="s">
        <v>1</v>
      </c>
      <c r="G16" s="15" t="s">
        <v>77</v>
      </c>
      <c r="H16" s="15" t="s">
        <v>85</v>
      </c>
      <c r="I16" s="15" t="s">
        <v>79</v>
      </c>
      <c r="J16" s="18" t="s">
        <v>67</v>
      </c>
      <c r="K16" s="16" t="s">
        <v>74</v>
      </c>
      <c r="L16" s="13" t="s">
        <v>92</v>
      </c>
      <c r="M16" s="14" t="s">
        <v>91</v>
      </c>
      <c r="N16" s="15" t="s">
        <v>102</v>
      </c>
      <c r="O16" s="19" t="s">
        <v>93</v>
      </c>
      <c r="P16" s="27">
        <v>45383</v>
      </c>
      <c r="Q16" s="27">
        <v>45657</v>
      </c>
      <c r="R16" s="9" t="s">
        <v>29</v>
      </c>
      <c r="S16" s="17">
        <v>800000000</v>
      </c>
      <c r="T16" s="18" t="s">
        <v>31</v>
      </c>
    </row>
    <row r="17" spans="1:20" ht="124" x14ac:dyDescent="0.35">
      <c r="A17" s="26" t="s">
        <v>83</v>
      </c>
      <c r="B17" s="9" t="s">
        <v>99</v>
      </c>
      <c r="C17" s="9"/>
      <c r="D17" s="9"/>
      <c r="E17" s="9"/>
      <c r="F17" s="9" t="s">
        <v>1</v>
      </c>
      <c r="G17" s="15" t="s">
        <v>78</v>
      </c>
      <c r="H17" s="15" t="s">
        <v>86</v>
      </c>
      <c r="I17" s="15" t="s">
        <v>80</v>
      </c>
      <c r="J17" s="18" t="s">
        <v>67</v>
      </c>
      <c r="K17" s="21" t="s">
        <v>74</v>
      </c>
      <c r="L17" s="22" t="s">
        <v>75</v>
      </c>
      <c r="M17" s="23" t="s">
        <v>94</v>
      </c>
      <c r="N17" s="23" t="s">
        <v>112</v>
      </c>
      <c r="O17" s="21" t="s">
        <v>103</v>
      </c>
      <c r="P17" s="28">
        <v>45292</v>
      </c>
      <c r="Q17" s="28">
        <v>45565</v>
      </c>
      <c r="R17" s="20" t="s">
        <v>29</v>
      </c>
      <c r="S17" s="30">
        <f>2078354397-300000000-52000000</f>
        <v>1726354397</v>
      </c>
      <c r="T17" s="24" t="s">
        <v>31</v>
      </c>
    </row>
    <row r="18" spans="1:20" ht="124" x14ac:dyDescent="0.35">
      <c r="A18" s="25" t="s">
        <v>83</v>
      </c>
      <c r="B18" s="9" t="s">
        <v>99</v>
      </c>
      <c r="C18" s="9"/>
      <c r="D18" s="9"/>
      <c r="E18" s="9"/>
      <c r="F18" s="9" t="s">
        <v>1</v>
      </c>
      <c r="G18" s="15" t="s">
        <v>78</v>
      </c>
      <c r="H18" s="15" t="s">
        <v>86</v>
      </c>
      <c r="I18" s="15" t="s">
        <v>80</v>
      </c>
      <c r="J18" s="18" t="s">
        <v>67</v>
      </c>
      <c r="K18" s="16" t="s">
        <v>74</v>
      </c>
      <c r="L18" s="13" t="s">
        <v>75</v>
      </c>
      <c r="M18" s="23" t="s">
        <v>94</v>
      </c>
      <c r="N18" s="29" t="s">
        <v>108</v>
      </c>
      <c r="O18" s="19" t="s">
        <v>111</v>
      </c>
      <c r="P18" s="27">
        <v>45352</v>
      </c>
      <c r="Q18" s="27">
        <v>45626</v>
      </c>
      <c r="R18" s="9" t="s">
        <v>29</v>
      </c>
      <c r="S18" s="17">
        <v>135000000</v>
      </c>
      <c r="T18" s="18" t="s">
        <v>31</v>
      </c>
    </row>
    <row r="19" spans="1:20" ht="124" x14ac:dyDescent="0.35">
      <c r="A19" s="25" t="s">
        <v>83</v>
      </c>
      <c r="B19" s="9" t="s">
        <v>99</v>
      </c>
      <c r="C19" s="9"/>
      <c r="D19" s="9"/>
      <c r="E19" s="9"/>
      <c r="F19" s="9" t="s">
        <v>1</v>
      </c>
      <c r="G19" s="15" t="s">
        <v>77</v>
      </c>
      <c r="H19" s="15" t="s">
        <v>85</v>
      </c>
      <c r="I19" s="15" t="s">
        <v>79</v>
      </c>
      <c r="J19" s="18" t="s">
        <v>67</v>
      </c>
      <c r="K19" s="16" t="s">
        <v>74</v>
      </c>
      <c r="L19" s="13" t="s">
        <v>75</v>
      </c>
      <c r="M19" s="15" t="s">
        <v>94</v>
      </c>
      <c r="N19" s="15" t="s">
        <v>95</v>
      </c>
      <c r="O19" s="19" t="s">
        <v>87</v>
      </c>
      <c r="P19" s="27">
        <v>45323</v>
      </c>
      <c r="Q19" s="27">
        <v>45626</v>
      </c>
      <c r="R19" s="9" t="s">
        <v>29</v>
      </c>
      <c r="S19" s="17">
        <v>248400000</v>
      </c>
      <c r="T19" s="18" t="s">
        <v>31</v>
      </c>
    </row>
    <row r="20" spans="1:20" ht="124" x14ac:dyDescent="0.35">
      <c r="A20" s="25" t="s">
        <v>83</v>
      </c>
      <c r="B20" s="9" t="s">
        <v>99</v>
      </c>
      <c r="C20" s="9"/>
      <c r="D20" s="9"/>
      <c r="E20" s="9"/>
      <c r="F20" s="9" t="s">
        <v>1</v>
      </c>
      <c r="G20" s="15" t="s">
        <v>77</v>
      </c>
      <c r="H20" s="15" t="s">
        <v>85</v>
      </c>
      <c r="I20" s="15" t="s">
        <v>79</v>
      </c>
      <c r="J20" s="18" t="s">
        <v>67</v>
      </c>
      <c r="K20" s="16" t="s">
        <v>74</v>
      </c>
      <c r="L20" s="13" t="s">
        <v>75</v>
      </c>
      <c r="M20" s="15" t="s">
        <v>94</v>
      </c>
      <c r="N20" s="15" t="s">
        <v>96</v>
      </c>
      <c r="O20" s="19" t="s">
        <v>97</v>
      </c>
      <c r="P20" s="27">
        <v>45323</v>
      </c>
      <c r="Q20" s="27">
        <v>45641</v>
      </c>
      <c r="R20" s="9" t="s">
        <v>29</v>
      </c>
      <c r="S20" s="17">
        <v>99674651</v>
      </c>
      <c r="T20" s="18" t="s">
        <v>31</v>
      </c>
    </row>
    <row r="21" spans="1:20" ht="124" x14ac:dyDescent="0.35">
      <c r="A21" s="25" t="s">
        <v>83</v>
      </c>
      <c r="B21" s="9" t="s">
        <v>99</v>
      </c>
      <c r="C21" s="9"/>
      <c r="D21" s="9"/>
      <c r="E21" s="9"/>
      <c r="F21" s="9" t="s">
        <v>1</v>
      </c>
      <c r="G21" s="15" t="s">
        <v>77</v>
      </c>
      <c r="H21" s="15" t="s">
        <v>85</v>
      </c>
      <c r="I21" s="15" t="s">
        <v>79</v>
      </c>
      <c r="J21" s="18" t="s">
        <v>67</v>
      </c>
      <c r="K21" s="16" t="s">
        <v>74</v>
      </c>
      <c r="L21" s="13" t="s">
        <v>75</v>
      </c>
      <c r="M21" s="15" t="s">
        <v>94</v>
      </c>
      <c r="N21" s="15" t="s">
        <v>104</v>
      </c>
      <c r="O21" s="19" t="s">
        <v>97</v>
      </c>
      <c r="P21" s="27">
        <v>45323</v>
      </c>
      <c r="Q21" s="27">
        <v>45641</v>
      </c>
      <c r="R21" s="9" t="s">
        <v>29</v>
      </c>
      <c r="S21" s="17">
        <v>27000000</v>
      </c>
      <c r="T21" s="18" t="s">
        <v>31</v>
      </c>
    </row>
    <row r="22" spans="1:20" ht="75" customHeight="1" x14ac:dyDescent="0.35">
      <c r="A22" s="25" t="s">
        <v>83</v>
      </c>
      <c r="B22" s="9" t="s">
        <v>99</v>
      </c>
      <c r="C22" s="9"/>
      <c r="D22" s="9"/>
      <c r="E22" s="9"/>
      <c r="F22" s="9" t="s">
        <v>1</v>
      </c>
      <c r="G22" s="15" t="s">
        <v>77</v>
      </c>
      <c r="H22" s="15" t="s">
        <v>85</v>
      </c>
      <c r="I22" s="15" t="s">
        <v>79</v>
      </c>
      <c r="J22" s="18" t="s">
        <v>67</v>
      </c>
      <c r="K22" s="16" t="s">
        <v>74</v>
      </c>
      <c r="L22" s="13" t="s">
        <v>75</v>
      </c>
      <c r="M22" s="15" t="s">
        <v>109</v>
      </c>
      <c r="N22" s="15" t="s">
        <v>110</v>
      </c>
      <c r="O22" s="19" t="s">
        <v>97</v>
      </c>
      <c r="P22" s="27">
        <v>45323</v>
      </c>
      <c r="Q22" s="27">
        <v>45641</v>
      </c>
      <c r="R22" s="9" t="s">
        <v>29</v>
      </c>
      <c r="S22" s="17">
        <f>235017393</f>
        <v>235017393</v>
      </c>
      <c r="T22" s="18" t="s">
        <v>31</v>
      </c>
    </row>
    <row r="23" spans="1:20" ht="63.75" customHeight="1" x14ac:dyDescent="0.35">
      <c r="A23" s="25" t="s">
        <v>83</v>
      </c>
      <c r="B23" s="9" t="s">
        <v>99</v>
      </c>
      <c r="C23" s="9"/>
      <c r="D23" s="9"/>
      <c r="E23" s="9"/>
      <c r="F23" s="9" t="s">
        <v>1</v>
      </c>
      <c r="G23" s="15" t="s">
        <v>77</v>
      </c>
      <c r="H23" s="15" t="s">
        <v>85</v>
      </c>
      <c r="I23" s="15" t="s">
        <v>79</v>
      </c>
      <c r="J23" s="18" t="s">
        <v>67</v>
      </c>
      <c r="K23" s="16" t="s">
        <v>74</v>
      </c>
      <c r="L23" s="13"/>
      <c r="M23" s="15" t="s">
        <v>105</v>
      </c>
      <c r="N23" s="15" t="s">
        <v>106</v>
      </c>
      <c r="O23" s="19" t="s">
        <v>107</v>
      </c>
      <c r="P23" s="27">
        <v>45323</v>
      </c>
      <c r="Q23" s="27">
        <v>45641</v>
      </c>
      <c r="R23" s="9" t="s">
        <v>29</v>
      </c>
      <c r="S23" s="17">
        <v>500000000</v>
      </c>
      <c r="T23" s="18" t="s">
        <v>31</v>
      </c>
    </row>
    <row r="24" spans="1:20" x14ac:dyDescent="0.35">
      <c r="A24" s="11"/>
      <c r="B24" s="11"/>
      <c r="C24" s="11"/>
      <c r="D24" s="11"/>
      <c r="E24" s="11"/>
      <c r="F24" s="9"/>
      <c r="G24" s="11"/>
      <c r="H24" s="11"/>
      <c r="I24" s="11"/>
      <c r="J24" s="11"/>
      <c r="K24" s="11"/>
      <c r="L24" s="11"/>
      <c r="M24" s="11"/>
      <c r="N24" s="11"/>
      <c r="O24" s="11"/>
      <c r="P24" s="12"/>
      <c r="Q24" s="12"/>
      <c r="R24" s="9"/>
      <c r="S24" s="11"/>
      <c r="T24" s="9"/>
    </row>
    <row r="25" spans="1:20" x14ac:dyDescent="0.35">
      <c r="A25" s="11"/>
      <c r="B25" s="11"/>
      <c r="C25" s="11"/>
      <c r="D25" s="11"/>
      <c r="E25" s="11"/>
      <c r="F25" s="9"/>
      <c r="G25" s="11"/>
      <c r="H25" s="11"/>
      <c r="I25" s="11"/>
      <c r="J25" s="11"/>
      <c r="K25" s="11"/>
      <c r="L25" s="11"/>
      <c r="M25" s="11"/>
      <c r="N25" s="11"/>
      <c r="O25" s="11"/>
      <c r="P25" s="12"/>
      <c r="Q25" s="12"/>
      <c r="R25" s="9"/>
      <c r="S25" s="11"/>
      <c r="T25" s="9"/>
    </row>
    <row r="26" spans="1:20" x14ac:dyDescent="0.35">
      <c r="A26" s="11"/>
      <c r="B26" s="11"/>
      <c r="C26" s="11"/>
      <c r="D26" s="11"/>
      <c r="E26" s="11"/>
      <c r="F26" s="9"/>
      <c r="G26" s="11"/>
      <c r="H26" s="11"/>
      <c r="I26" s="11"/>
      <c r="J26" s="11"/>
      <c r="K26" s="11"/>
      <c r="L26" s="11"/>
      <c r="M26" s="11"/>
      <c r="N26" s="11"/>
      <c r="O26" s="11"/>
      <c r="P26" s="12"/>
      <c r="Q26" s="12"/>
      <c r="R26" s="9"/>
      <c r="S26" s="11"/>
      <c r="T26" s="9"/>
    </row>
    <row r="27" spans="1:20" x14ac:dyDescent="0.35">
      <c r="A27" s="11"/>
      <c r="B27" s="11"/>
      <c r="C27" s="11"/>
      <c r="D27" s="11"/>
      <c r="E27" s="11"/>
      <c r="F27" s="9"/>
      <c r="G27" s="11"/>
      <c r="H27" s="11"/>
      <c r="I27" s="11"/>
      <c r="J27" s="11"/>
      <c r="K27" s="11"/>
      <c r="L27" s="11"/>
      <c r="M27" s="11"/>
      <c r="N27" s="11"/>
      <c r="O27" s="11"/>
      <c r="P27" s="12"/>
      <c r="Q27" s="12"/>
      <c r="R27" s="9"/>
      <c r="S27" s="11"/>
      <c r="T27" s="9"/>
    </row>
    <row r="28" spans="1:20" x14ac:dyDescent="0.35">
      <c r="A28" s="11"/>
      <c r="B28" s="11"/>
      <c r="C28" s="11"/>
      <c r="D28" s="11"/>
      <c r="E28" s="11"/>
      <c r="F28" s="9"/>
      <c r="G28" s="11"/>
      <c r="H28" s="11"/>
      <c r="I28" s="11"/>
      <c r="J28" s="11"/>
      <c r="K28" s="11"/>
      <c r="L28" s="11"/>
      <c r="M28" s="11"/>
      <c r="N28" s="11"/>
      <c r="O28" s="11"/>
      <c r="P28" s="12"/>
      <c r="Q28" s="12"/>
      <c r="R28" s="9"/>
      <c r="S28" s="11"/>
      <c r="T28" s="9"/>
    </row>
    <row r="29" spans="1:20" x14ac:dyDescent="0.35">
      <c r="A29" s="11"/>
      <c r="B29" s="11"/>
      <c r="C29" s="11"/>
      <c r="D29" s="11"/>
      <c r="E29" s="11"/>
      <c r="F29" s="9"/>
      <c r="G29" s="11"/>
      <c r="H29" s="11"/>
      <c r="I29" s="11"/>
      <c r="J29" s="11"/>
      <c r="K29" s="11"/>
      <c r="L29" s="11"/>
      <c r="M29" s="11"/>
      <c r="N29" s="11"/>
      <c r="O29" s="11"/>
      <c r="P29" s="12"/>
      <c r="Q29" s="12"/>
      <c r="R29" s="9"/>
      <c r="S29" s="11"/>
      <c r="T29" s="9"/>
    </row>
    <row r="30" spans="1:20" x14ac:dyDescent="0.35">
      <c r="A30" s="11"/>
      <c r="B30" s="11"/>
      <c r="C30" s="11"/>
      <c r="D30" s="11"/>
      <c r="E30" s="11"/>
      <c r="F30" s="9"/>
      <c r="G30" s="11"/>
      <c r="H30" s="11"/>
      <c r="I30" s="11"/>
      <c r="J30" s="11"/>
      <c r="K30" s="11"/>
      <c r="L30" s="11"/>
      <c r="M30" s="11"/>
      <c r="N30" s="11"/>
      <c r="O30" s="11"/>
      <c r="P30" s="12"/>
      <c r="Q30" s="12"/>
      <c r="R30" s="9"/>
      <c r="S30" s="11"/>
      <c r="T30" s="9"/>
    </row>
    <row r="31" spans="1:20" x14ac:dyDescent="0.35">
      <c r="A31" s="11"/>
      <c r="B31" s="11"/>
      <c r="C31" s="11"/>
      <c r="D31" s="11"/>
      <c r="E31" s="11"/>
      <c r="F31" s="9"/>
      <c r="G31" s="11"/>
      <c r="H31" s="11"/>
      <c r="I31" s="11"/>
      <c r="J31" s="11"/>
      <c r="K31" s="11"/>
      <c r="L31" s="11"/>
      <c r="M31" s="11"/>
      <c r="N31" s="11"/>
      <c r="O31" s="11"/>
      <c r="P31" s="12"/>
      <c r="Q31" s="12"/>
      <c r="R31" s="9"/>
      <c r="S31" s="11"/>
      <c r="T31" s="9"/>
    </row>
    <row r="32" spans="1:20" x14ac:dyDescent="0.35">
      <c r="A32" s="11"/>
      <c r="B32" s="11"/>
      <c r="C32" s="11"/>
      <c r="D32" s="11"/>
      <c r="E32" s="11"/>
      <c r="F32" s="9"/>
      <c r="G32" s="11"/>
      <c r="H32" s="11"/>
      <c r="I32" s="11"/>
      <c r="J32" s="11"/>
      <c r="K32" s="11"/>
      <c r="L32" s="11"/>
      <c r="M32" s="11"/>
      <c r="N32" s="11"/>
      <c r="O32" s="11"/>
      <c r="P32" s="12"/>
      <c r="Q32" s="12"/>
      <c r="R32" s="9"/>
      <c r="S32" s="11"/>
      <c r="T32" s="9"/>
    </row>
  </sheetData>
  <mergeCells count="24">
    <mergeCell ref="R13:T13"/>
    <mergeCell ref="A13:B13"/>
    <mergeCell ref="G13:I13"/>
    <mergeCell ref="J13:K13"/>
    <mergeCell ref="L13:N13"/>
    <mergeCell ref="O13:Q13"/>
    <mergeCell ref="A8:F8"/>
    <mergeCell ref="G8:T8"/>
    <mergeCell ref="A10:F11"/>
    <mergeCell ref="G10:J11"/>
    <mergeCell ref="K10:L11"/>
    <mergeCell ref="M10:N10"/>
    <mergeCell ref="O10:Q10"/>
    <mergeCell ref="R10:T10"/>
    <mergeCell ref="M11:N11"/>
    <mergeCell ref="O11:Q11"/>
    <mergeCell ref="R11:T11"/>
    <mergeCell ref="A7:F7"/>
    <mergeCell ref="G7:T7"/>
    <mergeCell ref="A1:A6"/>
    <mergeCell ref="B1:R2"/>
    <mergeCell ref="S1:T6"/>
    <mergeCell ref="B3:R4"/>
    <mergeCell ref="B5:R6"/>
  </mergeCells>
  <dataValidations count="2">
    <dataValidation type="date" allowBlank="1" showInputMessage="1" showErrorMessage="1" sqref="P15:Q23" xr:uid="{B42BFBDD-1CC0-4978-B1BA-AE44CCA0D086}">
      <formula1>45292</formula1>
      <formula2>45657</formula2>
    </dataValidation>
    <dataValidation type="date" allowBlank="1" showInputMessage="1" showErrorMessage="1" sqref="P24:Q32" xr:uid="{E0B2292B-AB73-46C6-A75F-2D809BDAE910}">
      <formula1>44562</formula1>
      <formula2>44926</formula2>
    </dataValidation>
  </dataValidations>
  <printOptions horizontalCentered="1"/>
  <pageMargins left="1.1811023622047245" right="0.15748031496062992" top="0.39370078740157483" bottom="0.39370078740157483" header="0.51181102362204722" footer="0.51181102362204722"/>
  <pageSetup paperSize="5" scale="47" fitToHeight="0" orientation="landscape" horizontalDpi="4294967295" verticalDpi="4294967295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4FD87E40-8C03-4F30-BB5D-0F46DE952334}">
          <x14:formula1>
            <xm:f>Hoja1!$H$3:$H$19</xm:f>
          </x14:formula1>
          <xm:sqref>J15:J32</xm:sqref>
        </x14:dataValidation>
        <x14:dataValidation type="list" allowBlank="1" showInputMessage="1" showErrorMessage="1" xr:uid="{2FD8C59F-92D5-449E-A332-9A8CB8148155}">
          <x14:formula1>
            <xm:f>Hoja1!$B$3:$B$5</xm:f>
          </x14:formula1>
          <xm:sqref>F15:F32</xm:sqref>
        </x14:dataValidation>
        <x14:dataValidation type="list" allowBlank="1" showInputMessage="1" showErrorMessage="1" xr:uid="{34ACE425-AE0C-4646-A35B-4A3F73A6AFB0}">
          <x14:formula1>
            <xm:f>Hoja1!$F$3:$F$4</xm:f>
          </x14:formula1>
          <xm:sqref>T15:T32</xm:sqref>
        </x14:dataValidation>
        <x14:dataValidation type="list" allowBlank="1" showInputMessage="1" showErrorMessage="1" xr:uid="{C240F6B5-4117-4145-A231-E40198AE3113}">
          <x14:formula1>
            <xm:f>Hoja1!$D$3:$D$4</xm:f>
          </x14:formula1>
          <xm:sqref>R15:R32</xm:sqref>
        </x14:dataValidation>
        <x14:dataValidation type="list" allowBlank="1" showInputMessage="1" showErrorMessage="1" xr:uid="{6E73E2DB-6063-430A-A1DA-23A925A2AAF9}">
          <x14:formula1>
            <xm:f>Hoja1!$G$3:$G$18</xm:f>
          </x14:formula1>
          <xm:sqref>A24:A32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E506E-75DD-4B20-82A4-B49CA54533C7}">
  <sheetPr codeName="Hoja4">
    <pageSetUpPr fitToPage="1"/>
  </sheetPr>
  <dimension ref="A1:T32"/>
  <sheetViews>
    <sheetView view="pageBreakPreview" topLeftCell="B3" zoomScale="60" zoomScaleNormal="60" workbookViewId="0">
      <selection activeCell="E16" sqref="E16"/>
    </sheetView>
  </sheetViews>
  <sheetFormatPr baseColWidth="10" defaultColWidth="9.1796875" defaultRowHeight="15.5" x14ac:dyDescent="0.35"/>
  <cols>
    <col min="1" max="1" width="31" style="4" customWidth="1"/>
    <col min="2" max="2" width="19.81640625" style="4" customWidth="1"/>
    <col min="3" max="3" width="21.7265625" style="4" customWidth="1"/>
    <col min="4" max="5" width="19.81640625" style="4" customWidth="1"/>
    <col min="6" max="6" width="28" style="4" customWidth="1"/>
    <col min="7" max="7" width="19.81640625" style="4" hidden="1" customWidth="1"/>
    <col min="8" max="8" width="23.26953125" style="4" hidden="1" customWidth="1"/>
    <col min="9" max="9" width="19.81640625" style="4" hidden="1" customWidth="1"/>
    <col min="10" max="10" width="22.26953125" style="4" hidden="1" customWidth="1"/>
    <col min="11" max="11" width="33.1796875" style="4" hidden="1" customWidth="1"/>
    <col min="12" max="12" width="21.26953125" style="4" customWidth="1"/>
    <col min="13" max="13" width="26.26953125" style="4" customWidth="1"/>
    <col min="14" max="14" width="29.7265625" style="4" customWidth="1"/>
    <col min="15" max="15" width="35.1796875" style="4" customWidth="1"/>
    <col min="16" max="16" width="16" style="4" customWidth="1"/>
    <col min="17" max="17" width="17.54296875" style="4" customWidth="1"/>
    <col min="18" max="18" width="18.453125" style="4" customWidth="1"/>
    <col min="19" max="19" width="21" style="4" customWidth="1"/>
    <col min="20" max="20" width="17.54296875" style="4" customWidth="1"/>
    <col min="21" max="16384" width="9.1796875" style="4"/>
  </cols>
  <sheetData>
    <row r="1" spans="1:20" s="1" customFormat="1" ht="15.75" customHeight="1" x14ac:dyDescent="0.35">
      <c r="A1" s="77"/>
      <c r="B1" s="80" t="s">
        <v>37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84" t="s">
        <v>35</v>
      </c>
      <c r="T1" s="85"/>
    </row>
    <row r="2" spans="1:20" s="1" customFormat="1" ht="15" customHeight="1" x14ac:dyDescent="0.35">
      <c r="A2" s="78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3"/>
      <c r="S2" s="86"/>
      <c r="T2" s="87"/>
    </row>
    <row r="3" spans="1:20" s="1" customFormat="1" ht="15" customHeight="1" x14ac:dyDescent="0.35">
      <c r="A3" s="78"/>
      <c r="B3" s="82" t="s">
        <v>38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3"/>
      <c r="S3" s="86"/>
      <c r="T3" s="87"/>
    </row>
    <row r="4" spans="1:20" s="1" customFormat="1" ht="15" customHeight="1" x14ac:dyDescent="0.35">
      <c r="A4" s="78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3"/>
      <c r="S4" s="86"/>
      <c r="T4" s="87"/>
    </row>
    <row r="5" spans="1:20" s="1" customFormat="1" ht="15" customHeight="1" x14ac:dyDescent="0.35">
      <c r="A5" s="78"/>
      <c r="B5" s="90" t="s">
        <v>98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1"/>
      <c r="S5" s="86"/>
      <c r="T5" s="87"/>
    </row>
    <row r="6" spans="1:20" s="1" customFormat="1" ht="15.75" customHeight="1" thickBot="1" x14ac:dyDescent="0.4">
      <c r="A6" s="79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3"/>
      <c r="S6" s="88"/>
      <c r="T6" s="89"/>
    </row>
    <row r="7" spans="1:20" s="2" customFormat="1" ht="27" customHeight="1" x14ac:dyDescent="0.35">
      <c r="A7" s="72" t="s">
        <v>2</v>
      </c>
      <c r="B7" s="73"/>
      <c r="C7" s="73"/>
      <c r="D7" s="73"/>
      <c r="E7" s="73"/>
      <c r="F7" s="73"/>
      <c r="G7" s="74">
        <v>45299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6"/>
    </row>
    <row r="8" spans="1:20" ht="23" x14ac:dyDescent="0.35">
      <c r="A8" s="43" t="s">
        <v>3</v>
      </c>
      <c r="B8" s="44"/>
      <c r="C8" s="44"/>
      <c r="D8" s="44"/>
      <c r="E8" s="44"/>
      <c r="F8" s="45"/>
      <c r="G8" s="46" t="s">
        <v>82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8"/>
    </row>
    <row r="9" spans="1:20" s="1" customFormat="1" ht="3.65" customHeight="1" x14ac:dyDescent="0.3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7"/>
      <c r="S9" s="7"/>
      <c r="T9" s="7"/>
    </row>
    <row r="10" spans="1:20" s="1" customFormat="1" ht="18.649999999999999" customHeight="1" x14ac:dyDescent="0.35">
      <c r="A10" s="94" t="s">
        <v>39</v>
      </c>
      <c r="B10" s="95"/>
      <c r="C10" s="95"/>
      <c r="D10" s="95"/>
      <c r="E10" s="95"/>
      <c r="F10" s="96"/>
      <c r="G10" s="55">
        <v>44557</v>
      </c>
      <c r="H10" s="56"/>
      <c r="I10" s="56"/>
      <c r="J10" s="57"/>
      <c r="K10" s="100" t="s">
        <v>36</v>
      </c>
      <c r="L10" s="101"/>
      <c r="M10" s="104" t="s">
        <v>34</v>
      </c>
      <c r="N10" s="105"/>
      <c r="O10" s="106" t="s">
        <v>33</v>
      </c>
      <c r="P10" s="107"/>
      <c r="Q10" s="108"/>
      <c r="R10" s="106" t="s">
        <v>4</v>
      </c>
      <c r="S10" s="107"/>
      <c r="T10" s="107"/>
    </row>
    <row r="11" spans="1:20" s="1" customFormat="1" ht="18.649999999999999" customHeight="1" x14ac:dyDescent="0.35">
      <c r="A11" s="97"/>
      <c r="B11" s="98"/>
      <c r="C11" s="98"/>
      <c r="D11" s="98"/>
      <c r="E11" s="98"/>
      <c r="F11" s="99"/>
      <c r="G11" s="58"/>
      <c r="H11" s="59"/>
      <c r="I11" s="59"/>
      <c r="J11" s="60"/>
      <c r="K11" s="102"/>
      <c r="L11" s="103"/>
      <c r="M11" s="69"/>
      <c r="N11" s="70"/>
      <c r="O11" s="71"/>
      <c r="P11" s="71"/>
      <c r="Q11" s="71"/>
      <c r="R11" s="71"/>
      <c r="S11" s="71"/>
      <c r="T11" s="71"/>
    </row>
    <row r="12" spans="1:20" s="1" customFormat="1" ht="3.65" customHeight="1" x14ac:dyDescent="0.3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8"/>
      <c r="R12" s="8"/>
      <c r="S12" s="8"/>
      <c r="T12" s="8"/>
    </row>
    <row r="13" spans="1:20" s="3" customFormat="1" ht="61.5" customHeight="1" x14ac:dyDescent="0.35">
      <c r="A13" s="112" t="s">
        <v>11</v>
      </c>
      <c r="B13" s="112"/>
      <c r="C13" s="32"/>
      <c r="D13" s="32"/>
      <c r="E13" s="32"/>
      <c r="F13" s="32" t="s">
        <v>12</v>
      </c>
      <c r="G13" s="112" t="s">
        <v>13</v>
      </c>
      <c r="H13" s="112"/>
      <c r="I13" s="112"/>
      <c r="J13" s="112" t="s">
        <v>14</v>
      </c>
      <c r="K13" s="112"/>
      <c r="L13" s="109" t="s">
        <v>15</v>
      </c>
      <c r="M13" s="110"/>
      <c r="N13" s="111"/>
      <c r="O13" s="109" t="s">
        <v>23</v>
      </c>
      <c r="P13" s="110"/>
      <c r="Q13" s="111"/>
      <c r="R13" s="109" t="s">
        <v>27</v>
      </c>
      <c r="S13" s="110"/>
      <c r="T13" s="111"/>
    </row>
    <row r="14" spans="1:20" s="2" customFormat="1" ht="66" customHeight="1" x14ac:dyDescent="0.35">
      <c r="A14" s="10" t="s">
        <v>16</v>
      </c>
      <c r="B14" s="10" t="s">
        <v>17</v>
      </c>
      <c r="C14" s="10" t="s">
        <v>113</v>
      </c>
      <c r="D14" s="10" t="s">
        <v>6</v>
      </c>
      <c r="E14" s="10" t="s">
        <v>115</v>
      </c>
      <c r="F14" s="10" t="s">
        <v>18</v>
      </c>
      <c r="G14" s="10" t="s">
        <v>19</v>
      </c>
      <c r="H14" s="10" t="s">
        <v>40</v>
      </c>
      <c r="I14" s="10" t="s">
        <v>20</v>
      </c>
      <c r="J14" s="10" t="s">
        <v>5</v>
      </c>
      <c r="K14" s="10" t="s">
        <v>6</v>
      </c>
      <c r="L14" s="10" t="s">
        <v>7</v>
      </c>
      <c r="M14" s="10" t="s">
        <v>8</v>
      </c>
      <c r="N14" s="10" t="s">
        <v>9</v>
      </c>
      <c r="O14" s="10" t="s">
        <v>10</v>
      </c>
      <c r="P14" s="10" t="s">
        <v>21</v>
      </c>
      <c r="Q14" s="10" t="s">
        <v>22</v>
      </c>
      <c r="R14" s="10" t="s">
        <v>24</v>
      </c>
      <c r="S14" s="10" t="s">
        <v>25</v>
      </c>
      <c r="T14" s="10" t="s">
        <v>26</v>
      </c>
    </row>
    <row r="15" spans="1:20" s="2" customFormat="1" ht="93" x14ac:dyDescent="0.35">
      <c r="A15" s="25" t="s">
        <v>83</v>
      </c>
      <c r="B15" s="9" t="s">
        <v>99</v>
      </c>
      <c r="C15" s="9" t="s">
        <v>114</v>
      </c>
      <c r="D15" s="9"/>
      <c r="E15" s="9"/>
      <c r="F15" s="9" t="s">
        <v>0</v>
      </c>
      <c r="G15" s="15" t="s">
        <v>76</v>
      </c>
      <c r="H15" s="15" t="s">
        <v>84</v>
      </c>
      <c r="I15" s="18" t="s">
        <v>81</v>
      </c>
      <c r="J15" s="18" t="s">
        <v>67</v>
      </c>
      <c r="K15" s="16" t="s">
        <v>88</v>
      </c>
      <c r="L15" s="13" t="s">
        <v>90</v>
      </c>
      <c r="M15" s="14" t="s">
        <v>89</v>
      </c>
      <c r="N15" s="15" t="s">
        <v>100</v>
      </c>
      <c r="O15" s="19" t="s">
        <v>101</v>
      </c>
      <c r="P15" s="31">
        <v>45292</v>
      </c>
      <c r="Q15" s="27">
        <v>45657</v>
      </c>
      <c r="R15" s="9" t="s">
        <v>29</v>
      </c>
      <c r="S15" s="17">
        <v>50000000</v>
      </c>
      <c r="T15" s="18" t="s">
        <v>31</v>
      </c>
    </row>
    <row r="16" spans="1:20" ht="84" customHeight="1" x14ac:dyDescent="0.35">
      <c r="A16" s="25" t="s">
        <v>83</v>
      </c>
      <c r="B16" s="9" t="s">
        <v>99</v>
      </c>
      <c r="C16" s="9"/>
      <c r="D16" s="9"/>
      <c r="E16" s="9"/>
      <c r="F16" s="9" t="s">
        <v>1</v>
      </c>
      <c r="G16" s="15" t="s">
        <v>77</v>
      </c>
      <c r="H16" s="15" t="s">
        <v>85</v>
      </c>
      <c r="I16" s="15" t="s">
        <v>79</v>
      </c>
      <c r="J16" s="18" t="s">
        <v>67</v>
      </c>
      <c r="K16" s="16" t="s">
        <v>74</v>
      </c>
      <c r="L16" s="13" t="s">
        <v>92</v>
      </c>
      <c r="M16" s="14" t="s">
        <v>91</v>
      </c>
      <c r="N16" s="15" t="s">
        <v>102</v>
      </c>
      <c r="O16" s="19" t="s">
        <v>93</v>
      </c>
      <c r="P16" s="27">
        <v>45383</v>
      </c>
      <c r="Q16" s="27">
        <v>45657</v>
      </c>
      <c r="R16" s="9" t="s">
        <v>29</v>
      </c>
      <c r="S16" s="17">
        <v>800000000</v>
      </c>
      <c r="T16" s="18" t="s">
        <v>31</v>
      </c>
    </row>
    <row r="17" spans="1:20" ht="124" x14ac:dyDescent="0.35">
      <c r="A17" s="26" t="s">
        <v>83</v>
      </c>
      <c r="B17" s="9" t="s">
        <v>99</v>
      </c>
      <c r="C17" s="9"/>
      <c r="D17" s="9"/>
      <c r="E17" s="9"/>
      <c r="F17" s="9" t="s">
        <v>1</v>
      </c>
      <c r="G17" s="15" t="s">
        <v>78</v>
      </c>
      <c r="H17" s="15" t="s">
        <v>86</v>
      </c>
      <c r="I17" s="15" t="s">
        <v>80</v>
      </c>
      <c r="J17" s="18" t="s">
        <v>67</v>
      </c>
      <c r="K17" s="21" t="s">
        <v>74</v>
      </c>
      <c r="L17" s="22" t="s">
        <v>75</v>
      </c>
      <c r="M17" s="23" t="s">
        <v>94</v>
      </c>
      <c r="N17" s="23" t="s">
        <v>112</v>
      </c>
      <c r="O17" s="21" t="s">
        <v>103</v>
      </c>
      <c r="P17" s="28">
        <v>45292</v>
      </c>
      <c r="Q17" s="28">
        <v>45565</v>
      </c>
      <c r="R17" s="20" t="s">
        <v>29</v>
      </c>
      <c r="S17" s="30">
        <f>2078354397-300000000-52000000</f>
        <v>1726354397</v>
      </c>
      <c r="T17" s="24" t="s">
        <v>31</v>
      </c>
    </row>
    <row r="18" spans="1:20" ht="124" x14ac:dyDescent="0.35">
      <c r="A18" s="25" t="s">
        <v>83</v>
      </c>
      <c r="B18" s="9" t="s">
        <v>99</v>
      </c>
      <c r="C18" s="9"/>
      <c r="D18" s="9"/>
      <c r="E18" s="9"/>
      <c r="F18" s="9" t="s">
        <v>1</v>
      </c>
      <c r="G18" s="15" t="s">
        <v>78</v>
      </c>
      <c r="H18" s="15" t="s">
        <v>86</v>
      </c>
      <c r="I18" s="15" t="s">
        <v>80</v>
      </c>
      <c r="J18" s="18" t="s">
        <v>67</v>
      </c>
      <c r="K18" s="16" t="s">
        <v>74</v>
      </c>
      <c r="L18" s="13" t="s">
        <v>75</v>
      </c>
      <c r="M18" s="23" t="s">
        <v>94</v>
      </c>
      <c r="N18" s="29" t="s">
        <v>108</v>
      </c>
      <c r="O18" s="19" t="s">
        <v>111</v>
      </c>
      <c r="P18" s="27">
        <v>45352</v>
      </c>
      <c r="Q18" s="27">
        <v>45626</v>
      </c>
      <c r="R18" s="9" t="s">
        <v>29</v>
      </c>
      <c r="S18" s="17">
        <v>135000000</v>
      </c>
      <c r="T18" s="18" t="s">
        <v>31</v>
      </c>
    </row>
    <row r="19" spans="1:20" ht="124" x14ac:dyDescent="0.35">
      <c r="A19" s="25" t="s">
        <v>83</v>
      </c>
      <c r="B19" s="9" t="s">
        <v>99</v>
      </c>
      <c r="C19" s="9"/>
      <c r="D19" s="9"/>
      <c r="E19" s="9"/>
      <c r="F19" s="9" t="s">
        <v>1</v>
      </c>
      <c r="G19" s="15" t="s">
        <v>77</v>
      </c>
      <c r="H19" s="15" t="s">
        <v>85</v>
      </c>
      <c r="I19" s="15" t="s">
        <v>79</v>
      </c>
      <c r="J19" s="18" t="s">
        <v>67</v>
      </c>
      <c r="K19" s="16" t="s">
        <v>74</v>
      </c>
      <c r="L19" s="13" t="s">
        <v>75</v>
      </c>
      <c r="M19" s="15" t="s">
        <v>94</v>
      </c>
      <c r="N19" s="15" t="s">
        <v>95</v>
      </c>
      <c r="O19" s="19" t="s">
        <v>87</v>
      </c>
      <c r="P19" s="27">
        <v>45323</v>
      </c>
      <c r="Q19" s="27">
        <v>45626</v>
      </c>
      <c r="R19" s="9" t="s">
        <v>29</v>
      </c>
      <c r="S19" s="17">
        <v>248400000</v>
      </c>
      <c r="T19" s="18" t="s">
        <v>31</v>
      </c>
    </row>
    <row r="20" spans="1:20" ht="124" x14ac:dyDescent="0.35">
      <c r="A20" s="25" t="s">
        <v>83</v>
      </c>
      <c r="B20" s="9" t="s">
        <v>99</v>
      </c>
      <c r="C20" s="9"/>
      <c r="D20" s="9"/>
      <c r="E20" s="9"/>
      <c r="F20" s="9" t="s">
        <v>1</v>
      </c>
      <c r="G20" s="15" t="s">
        <v>77</v>
      </c>
      <c r="H20" s="15" t="s">
        <v>85</v>
      </c>
      <c r="I20" s="15" t="s">
        <v>79</v>
      </c>
      <c r="J20" s="18" t="s">
        <v>67</v>
      </c>
      <c r="K20" s="16" t="s">
        <v>74</v>
      </c>
      <c r="L20" s="13" t="s">
        <v>75</v>
      </c>
      <c r="M20" s="15" t="s">
        <v>94</v>
      </c>
      <c r="N20" s="15" t="s">
        <v>96</v>
      </c>
      <c r="O20" s="19" t="s">
        <v>97</v>
      </c>
      <c r="P20" s="27">
        <v>45323</v>
      </c>
      <c r="Q20" s="27">
        <v>45641</v>
      </c>
      <c r="R20" s="9" t="s">
        <v>29</v>
      </c>
      <c r="S20" s="17">
        <v>99674651</v>
      </c>
      <c r="T20" s="18" t="s">
        <v>31</v>
      </c>
    </row>
    <row r="21" spans="1:20" ht="124" x14ac:dyDescent="0.35">
      <c r="A21" s="25" t="s">
        <v>83</v>
      </c>
      <c r="B21" s="9" t="s">
        <v>99</v>
      </c>
      <c r="C21" s="9"/>
      <c r="D21" s="9"/>
      <c r="E21" s="9"/>
      <c r="F21" s="9" t="s">
        <v>1</v>
      </c>
      <c r="G21" s="15" t="s">
        <v>77</v>
      </c>
      <c r="H21" s="15" t="s">
        <v>85</v>
      </c>
      <c r="I21" s="15" t="s">
        <v>79</v>
      </c>
      <c r="J21" s="18" t="s">
        <v>67</v>
      </c>
      <c r="K21" s="16" t="s">
        <v>74</v>
      </c>
      <c r="L21" s="13" t="s">
        <v>75</v>
      </c>
      <c r="M21" s="15" t="s">
        <v>94</v>
      </c>
      <c r="N21" s="15" t="s">
        <v>104</v>
      </c>
      <c r="O21" s="19" t="s">
        <v>97</v>
      </c>
      <c r="P21" s="27">
        <v>45323</v>
      </c>
      <c r="Q21" s="27">
        <v>45641</v>
      </c>
      <c r="R21" s="9" t="s">
        <v>29</v>
      </c>
      <c r="S21" s="17">
        <v>27000000</v>
      </c>
      <c r="T21" s="18" t="s">
        <v>31</v>
      </c>
    </row>
    <row r="22" spans="1:20" ht="75" customHeight="1" x14ac:dyDescent="0.35">
      <c r="A22" s="25" t="s">
        <v>83</v>
      </c>
      <c r="B22" s="9" t="s">
        <v>99</v>
      </c>
      <c r="C22" s="9"/>
      <c r="D22" s="9"/>
      <c r="E22" s="9"/>
      <c r="F22" s="9" t="s">
        <v>1</v>
      </c>
      <c r="G22" s="15" t="s">
        <v>77</v>
      </c>
      <c r="H22" s="15" t="s">
        <v>85</v>
      </c>
      <c r="I22" s="15" t="s">
        <v>79</v>
      </c>
      <c r="J22" s="18" t="s">
        <v>67</v>
      </c>
      <c r="K22" s="16" t="s">
        <v>74</v>
      </c>
      <c r="L22" s="13" t="s">
        <v>75</v>
      </c>
      <c r="M22" s="15" t="s">
        <v>109</v>
      </c>
      <c r="N22" s="15" t="s">
        <v>110</v>
      </c>
      <c r="O22" s="19" t="s">
        <v>97</v>
      </c>
      <c r="P22" s="27">
        <v>45323</v>
      </c>
      <c r="Q22" s="27">
        <v>45641</v>
      </c>
      <c r="R22" s="9" t="s">
        <v>29</v>
      </c>
      <c r="S22" s="17">
        <f>235017393</f>
        <v>235017393</v>
      </c>
      <c r="T22" s="18" t="s">
        <v>31</v>
      </c>
    </row>
    <row r="23" spans="1:20" ht="63.75" customHeight="1" x14ac:dyDescent="0.35">
      <c r="A23" s="25" t="s">
        <v>83</v>
      </c>
      <c r="B23" s="9" t="s">
        <v>99</v>
      </c>
      <c r="C23" s="9"/>
      <c r="D23" s="9"/>
      <c r="E23" s="9"/>
      <c r="F23" s="9" t="s">
        <v>1</v>
      </c>
      <c r="G23" s="15" t="s">
        <v>77</v>
      </c>
      <c r="H23" s="15" t="s">
        <v>85</v>
      </c>
      <c r="I23" s="15" t="s">
        <v>79</v>
      </c>
      <c r="J23" s="18" t="s">
        <v>67</v>
      </c>
      <c r="K23" s="16" t="s">
        <v>74</v>
      </c>
      <c r="L23" s="13"/>
      <c r="M23" s="15" t="s">
        <v>105</v>
      </c>
      <c r="N23" s="15" t="s">
        <v>106</v>
      </c>
      <c r="O23" s="19" t="s">
        <v>107</v>
      </c>
      <c r="P23" s="27">
        <v>45323</v>
      </c>
      <c r="Q23" s="27">
        <v>45641</v>
      </c>
      <c r="R23" s="9" t="s">
        <v>29</v>
      </c>
      <c r="S23" s="17">
        <v>500000000</v>
      </c>
      <c r="T23" s="18" t="s">
        <v>31</v>
      </c>
    </row>
    <row r="24" spans="1:20" x14ac:dyDescent="0.35">
      <c r="A24" s="11"/>
      <c r="B24" s="11"/>
      <c r="C24" s="11"/>
      <c r="D24" s="11"/>
      <c r="E24" s="11"/>
      <c r="F24" s="9"/>
      <c r="G24" s="11"/>
      <c r="H24" s="11"/>
      <c r="I24" s="11"/>
      <c r="J24" s="11"/>
      <c r="K24" s="11"/>
      <c r="L24" s="11"/>
      <c r="M24" s="11"/>
      <c r="N24" s="11"/>
      <c r="O24" s="11"/>
      <c r="P24" s="12"/>
      <c r="Q24" s="12"/>
      <c r="R24" s="9"/>
      <c r="S24" s="11"/>
      <c r="T24" s="9"/>
    </row>
    <row r="25" spans="1:20" x14ac:dyDescent="0.35">
      <c r="A25" s="11"/>
      <c r="B25" s="11"/>
      <c r="C25" s="11"/>
      <c r="D25" s="11"/>
      <c r="E25" s="11"/>
      <c r="F25" s="9"/>
      <c r="G25" s="11"/>
      <c r="H25" s="11"/>
      <c r="I25" s="11"/>
      <c r="J25" s="11"/>
      <c r="K25" s="11"/>
      <c r="L25" s="11"/>
      <c r="M25" s="11"/>
      <c r="N25" s="11"/>
      <c r="O25" s="11"/>
      <c r="P25" s="12"/>
      <c r="Q25" s="12"/>
      <c r="R25" s="9"/>
      <c r="S25" s="11"/>
      <c r="T25" s="9"/>
    </row>
    <row r="26" spans="1:20" x14ac:dyDescent="0.35">
      <c r="A26" s="11"/>
      <c r="B26" s="11"/>
      <c r="C26" s="11"/>
      <c r="D26" s="11"/>
      <c r="E26" s="11"/>
      <c r="F26" s="9"/>
      <c r="G26" s="11"/>
      <c r="H26" s="11"/>
      <c r="I26" s="11"/>
      <c r="J26" s="11"/>
      <c r="K26" s="11"/>
      <c r="L26" s="11"/>
      <c r="M26" s="11"/>
      <c r="N26" s="11"/>
      <c r="O26" s="11"/>
      <c r="P26" s="12"/>
      <c r="Q26" s="12"/>
      <c r="R26" s="9"/>
      <c r="S26" s="11"/>
      <c r="T26" s="9"/>
    </row>
    <row r="27" spans="1:20" x14ac:dyDescent="0.35">
      <c r="A27" s="11"/>
      <c r="B27" s="11"/>
      <c r="C27" s="11"/>
      <c r="D27" s="11"/>
      <c r="E27" s="11"/>
      <c r="F27" s="9"/>
      <c r="G27" s="11"/>
      <c r="H27" s="11"/>
      <c r="I27" s="11"/>
      <c r="J27" s="11"/>
      <c r="K27" s="11"/>
      <c r="L27" s="11"/>
      <c r="M27" s="11"/>
      <c r="N27" s="11"/>
      <c r="O27" s="11"/>
      <c r="P27" s="12"/>
      <c r="Q27" s="12"/>
      <c r="R27" s="9"/>
      <c r="S27" s="11"/>
      <c r="T27" s="9"/>
    </row>
    <row r="28" spans="1:20" x14ac:dyDescent="0.35">
      <c r="A28" s="11"/>
      <c r="B28" s="11"/>
      <c r="C28" s="11"/>
      <c r="D28" s="11"/>
      <c r="E28" s="11"/>
      <c r="F28" s="9"/>
      <c r="G28" s="11"/>
      <c r="H28" s="11"/>
      <c r="I28" s="11"/>
      <c r="J28" s="11"/>
      <c r="K28" s="11"/>
      <c r="L28" s="11"/>
      <c r="M28" s="11"/>
      <c r="N28" s="11"/>
      <c r="O28" s="11"/>
      <c r="P28" s="12"/>
      <c r="Q28" s="12"/>
      <c r="R28" s="9"/>
      <c r="S28" s="11"/>
      <c r="T28" s="9"/>
    </row>
    <row r="29" spans="1:20" x14ac:dyDescent="0.35">
      <c r="A29" s="11"/>
      <c r="B29" s="11"/>
      <c r="C29" s="11"/>
      <c r="D29" s="11"/>
      <c r="E29" s="11"/>
      <c r="F29" s="9"/>
      <c r="G29" s="11"/>
      <c r="H29" s="11"/>
      <c r="I29" s="11"/>
      <c r="J29" s="11"/>
      <c r="K29" s="11"/>
      <c r="L29" s="11"/>
      <c r="M29" s="11"/>
      <c r="N29" s="11"/>
      <c r="O29" s="11"/>
      <c r="P29" s="12"/>
      <c r="Q29" s="12"/>
      <c r="R29" s="9"/>
      <c r="S29" s="11"/>
      <c r="T29" s="9"/>
    </row>
    <row r="30" spans="1:20" x14ac:dyDescent="0.35">
      <c r="A30" s="11"/>
      <c r="B30" s="11"/>
      <c r="C30" s="11"/>
      <c r="D30" s="11"/>
      <c r="E30" s="11"/>
      <c r="F30" s="9"/>
      <c r="G30" s="11"/>
      <c r="H30" s="11"/>
      <c r="I30" s="11"/>
      <c r="J30" s="11"/>
      <c r="K30" s="11"/>
      <c r="L30" s="11"/>
      <c r="M30" s="11"/>
      <c r="N30" s="11"/>
      <c r="O30" s="11"/>
      <c r="P30" s="12"/>
      <c r="Q30" s="12"/>
      <c r="R30" s="9"/>
      <c r="S30" s="11"/>
      <c r="T30" s="9"/>
    </row>
    <row r="31" spans="1:20" x14ac:dyDescent="0.35">
      <c r="A31" s="11"/>
      <c r="B31" s="11"/>
      <c r="C31" s="11"/>
      <c r="D31" s="11"/>
      <c r="E31" s="11"/>
      <c r="F31" s="9"/>
      <c r="G31" s="11"/>
      <c r="H31" s="11"/>
      <c r="I31" s="11"/>
      <c r="J31" s="11"/>
      <c r="K31" s="11"/>
      <c r="L31" s="11"/>
      <c r="M31" s="11"/>
      <c r="N31" s="11"/>
      <c r="O31" s="11"/>
      <c r="P31" s="12"/>
      <c r="Q31" s="12"/>
      <c r="R31" s="9"/>
      <c r="S31" s="11"/>
      <c r="T31" s="9"/>
    </row>
    <row r="32" spans="1:20" x14ac:dyDescent="0.35">
      <c r="A32" s="11"/>
      <c r="B32" s="11"/>
      <c r="C32" s="11"/>
      <c r="D32" s="11"/>
      <c r="E32" s="11"/>
      <c r="F32" s="9"/>
      <c r="G32" s="11"/>
      <c r="H32" s="11"/>
      <c r="I32" s="11"/>
      <c r="J32" s="11"/>
      <c r="K32" s="11"/>
      <c r="L32" s="11"/>
      <c r="M32" s="11"/>
      <c r="N32" s="11"/>
      <c r="O32" s="11"/>
      <c r="P32" s="12"/>
      <c r="Q32" s="12"/>
      <c r="R32" s="9"/>
      <c r="S32" s="11"/>
      <c r="T32" s="9"/>
    </row>
  </sheetData>
  <mergeCells count="24">
    <mergeCell ref="R13:T13"/>
    <mergeCell ref="A13:B13"/>
    <mergeCell ref="G13:I13"/>
    <mergeCell ref="J13:K13"/>
    <mergeCell ref="L13:N13"/>
    <mergeCell ref="O13:Q13"/>
    <mergeCell ref="A8:F8"/>
    <mergeCell ref="G8:T8"/>
    <mergeCell ref="A10:F11"/>
    <mergeCell ref="G10:J11"/>
    <mergeCell ref="K10:L11"/>
    <mergeCell ref="M10:N10"/>
    <mergeCell ref="O10:Q10"/>
    <mergeCell ref="R10:T10"/>
    <mergeCell ref="M11:N11"/>
    <mergeCell ref="O11:Q11"/>
    <mergeCell ref="R11:T11"/>
    <mergeCell ref="A7:F7"/>
    <mergeCell ref="G7:T7"/>
    <mergeCell ref="A1:A6"/>
    <mergeCell ref="B1:R2"/>
    <mergeCell ref="S1:T6"/>
    <mergeCell ref="B3:R4"/>
    <mergeCell ref="B5:R6"/>
  </mergeCells>
  <dataValidations count="2">
    <dataValidation type="date" allowBlank="1" showInputMessage="1" showErrorMessage="1" sqref="P24:Q32" xr:uid="{77D45FC2-F0D9-4EC5-876C-C0DC12AE367A}">
      <formula1>44562</formula1>
      <formula2>44926</formula2>
    </dataValidation>
    <dataValidation type="date" allowBlank="1" showInputMessage="1" showErrorMessage="1" sqref="P15:Q23" xr:uid="{13485416-764B-4CC2-AF8C-9E0AF7E8DCFA}">
      <formula1>45292</formula1>
      <formula2>45657</formula2>
    </dataValidation>
  </dataValidations>
  <printOptions horizontalCentered="1"/>
  <pageMargins left="1.1811023622047245" right="0.15748031496062992" top="0.39370078740157483" bottom="0.39370078740157483" header="0.51181102362204722" footer="0.51181102362204722"/>
  <pageSetup paperSize="5" scale="47" fitToHeight="0" orientation="landscape" horizontalDpi="4294967295" verticalDpi="4294967295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FEA4297D-F434-4779-9413-B198BB5651E9}">
          <x14:formula1>
            <xm:f>Hoja1!$G$3:$G$18</xm:f>
          </x14:formula1>
          <xm:sqref>A24:A32</xm:sqref>
        </x14:dataValidation>
        <x14:dataValidation type="list" allowBlank="1" showInputMessage="1" showErrorMessage="1" xr:uid="{717A3A47-26C8-4CF5-B7E3-40ED70B1A3A8}">
          <x14:formula1>
            <xm:f>Hoja1!$D$3:$D$4</xm:f>
          </x14:formula1>
          <xm:sqref>R15:R32</xm:sqref>
        </x14:dataValidation>
        <x14:dataValidation type="list" allowBlank="1" showInputMessage="1" showErrorMessage="1" xr:uid="{43ADF75E-40A8-4D7C-B2F9-2AAEA5780031}">
          <x14:formula1>
            <xm:f>Hoja1!$F$3:$F$4</xm:f>
          </x14:formula1>
          <xm:sqref>T15:T32</xm:sqref>
        </x14:dataValidation>
        <x14:dataValidation type="list" allowBlank="1" showInputMessage="1" showErrorMessage="1" xr:uid="{90D82700-C93B-4395-A2F1-4956C1E3D6E6}">
          <x14:formula1>
            <xm:f>Hoja1!$B$3:$B$5</xm:f>
          </x14:formula1>
          <xm:sqref>F15:F32</xm:sqref>
        </x14:dataValidation>
        <x14:dataValidation type="list" allowBlank="1" showInputMessage="1" showErrorMessage="1" xr:uid="{2AE84E83-89E2-4E73-B673-CE3B3E294B62}">
          <x14:formula1>
            <xm:f>Hoja1!$H$3:$H$19</xm:f>
          </x14:formula1>
          <xm:sqref>J15:J32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9F1AC-C3AB-462B-9AE5-1508AE2A5BF9}">
  <sheetPr codeName="Hoja5">
    <pageSetUpPr fitToPage="1"/>
  </sheetPr>
  <dimension ref="A1:T32"/>
  <sheetViews>
    <sheetView view="pageBreakPreview" topLeftCell="B3" zoomScale="60" zoomScaleNormal="60" workbookViewId="0">
      <selection activeCell="D16" sqref="D16"/>
    </sheetView>
  </sheetViews>
  <sheetFormatPr baseColWidth="10" defaultColWidth="9.1796875" defaultRowHeight="15.5" x14ac:dyDescent="0.35"/>
  <cols>
    <col min="1" max="1" width="31" style="4" customWidth="1"/>
    <col min="2" max="2" width="19.81640625" style="4" customWidth="1"/>
    <col min="3" max="3" width="21.7265625" style="4" customWidth="1"/>
    <col min="4" max="5" width="19.81640625" style="4" customWidth="1"/>
    <col min="6" max="6" width="28" style="4" customWidth="1"/>
    <col min="7" max="7" width="19.81640625" style="4" hidden="1" customWidth="1"/>
    <col min="8" max="8" width="23.26953125" style="4" hidden="1" customWidth="1"/>
    <col min="9" max="9" width="19.81640625" style="4" hidden="1" customWidth="1"/>
    <col min="10" max="10" width="22.26953125" style="4" hidden="1" customWidth="1"/>
    <col min="11" max="11" width="33.1796875" style="4" hidden="1" customWidth="1"/>
    <col min="12" max="12" width="21.26953125" style="4" customWidth="1"/>
    <col min="13" max="13" width="26.26953125" style="4" customWidth="1"/>
    <col min="14" max="14" width="29.7265625" style="4" customWidth="1"/>
    <col min="15" max="15" width="35.1796875" style="4" customWidth="1"/>
    <col min="16" max="16" width="16" style="4" customWidth="1"/>
    <col min="17" max="17" width="17.54296875" style="4" customWidth="1"/>
    <col min="18" max="18" width="18.453125" style="4" customWidth="1"/>
    <col min="19" max="19" width="21" style="4" customWidth="1"/>
    <col min="20" max="20" width="17.54296875" style="4" customWidth="1"/>
    <col min="21" max="16384" width="9.1796875" style="4"/>
  </cols>
  <sheetData>
    <row r="1" spans="1:20" s="1" customFormat="1" ht="15.75" customHeight="1" x14ac:dyDescent="0.35">
      <c r="A1" s="77"/>
      <c r="B1" s="80" t="s">
        <v>37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84" t="s">
        <v>35</v>
      </c>
      <c r="T1" s="85"/>
    </row>
    <row r="2" spans="1:20" s="1" customFormat="1" ht="15" customHeight="1" x14ac:dyDescent="0.35">
      <c r="A2" s="78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3"/>
      <c r="S2" s="86"/>
      <c r="T2" s="87"/>
    </row>
    <row r="3" spans="1:20" s="1" customFormat="1" ht="15" customHeight="1" x14ac:dyDescent="0.35">
      <c r="A3" s="78"/>
      <c r="B3" s="82" t="s">
        <v>38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3"/>
      <c r="S3" s="86"/>
      <c r="T3" s="87"/>
    </row>
    <row r="4" spans="1:20" s="1" customFormat="1" ht="15" customHeight="1" x14ac:dyDescent="0.35">
      <c r="A4" s="78"/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3"/>
      <c r="S4" s="86"/>
      <c r="T4" s="87"/>
    </row>
    <row r="5" spans="1:20" s="1" customFormat="1" ht="15" customHeight="1" x14ac:dyDescent="0.35">
      <c r="A5" s="78"/>
      <c r="B5" s="90" t="s">
        <v>98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1"/>
      <c r="S5" s="86"/>
      <c r="T5" s="87"/>
    </row>
    <row r="6" spans="1:20" s="1" customFormat="1" ht="15.75" customHeight="1" thickBot="1" x14ac:dyDescent="0.4">
      <c r="A6" s="79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3"/>
      <c r="S6" s="88"/>
      <c r="T6" s="89"/>
    </row>
    <row r="7" spans="1:20" s="2" customFormat="1" ht="27" customHeight="1" x14ac:dyDescent="0.35">
      <c r="A7" s="72" t="s">
        <v>2</v>
      </c>
      <c r="B7" s="73"/>
      <c r="C7" s="73"/>
      <c r="D7" s="73"/>
      <c r="E7" s="73"/>
      <c r="F7" s="73"/>
      <c r="G7" s="74">
        <v>45299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6"/>
    </row>
    <row r="8" spans="1:20" ht="23" x14ac:dyDescent="0.35">
      <c r="A8" s="43" t="s">
        <v>3</v>
      </c>
      <c r="B8" s="44"/>
      <c r="C8" s="44"/>
      <c r="D8" s="44"/>
      <c r="E8" s="44"/>
      <c r="F8" s="45"/>
      <c r="G8" s="46" t="s">
        <v>82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8"/>
    </row>
    <row r="9" spans="1:20" s="1" customFormat="1" ht="3.65" customHeight="1" x14ac:dyDescent="0.3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7"/>
      <c r="S9" s="7"/>
      <c r="T9" s="7"/>
    </row>
    <row r="10" spans="1:20" s="1" customFormat="1" ht="18.649999999999999" customHeight="1" x14ac:dyDescent="0.35">
      <c r="A10" s="94" t="s">
        <v>39</v>
      </c>
      <c r="B10" s="95"/>
      <c r="C10" s="95"/>
      <c r="D10" s="95"/>
      <c r="E10" s="95"/>
      <c r="F10" s="96"/>
      <c r="G10" s="55">
        <v>44557</v>
      </c>
      <c r="H10" s="56"/>
      <c r="I10" s="56"/>
      <c r="J10" s="57"/>
      <c r="K10" s="100" t="s">
        <v>36</v>
      </c>
      <c r="L10" s="101"/>
      <c r="M10" s="104" t="s">
        <v>34</v>
      </c>
      <c r="N10" s="105"/>
      <c r="O10" s="106" t="s">
        <v>33</v>
      </c>
      <c r="P10" s="107"/>
      <c r="Q10" s="108"/>
      <c r="R10" s="106" t="s">
        <v>4</v>
      </c>
      <c r="S10" s="107"/>
      <c r="T10" s="107"/>
    </row>
    <row r="11" spans="1:20" s="1" customFormat="1" ht="18.649999999999999" customHeight="1" x14ac:dyDescent="0.35">
      <c r="A11" s="97"/>
      <c r="B11" s="98"/>
      <c r="C11" s="98"/>
      <c r="D11" s="98"/>
      <c r="E11" s="98"/>
      <c r="F11" s="99"/>
      <c r="G11" s="58"/>
      <c r="H11" s="59"/>
      <c r="I11" s="59"/>
      <c r="J11" s="60"/>
      <c r="K11" s="102"/>
      <c r="L11" s="103"/>
      <c r="M11" s="69"/>
      <c r="N11" s="70"/>
      <c r="O11" s="71"/>
      <c r="P11" s="71"/>
      <c r="Q11" s="71"/>
      <c r="R11" s="71"/>
      <c r="S11" s="71"/>
      <c r="T11" s="71"/>
    </row>
    <row r="12" spans="1:20" s="1" customFormat="1" ht="3.65" customHeight="1" x14ac:dyDescent="0.3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8"/>
      <c r="R12" s="8"/>
      <c r="S12" s="8"/>
      <c r="T12" s="8"/>
    </row>
    <row r="13" spans="1:20" s="3" customFormat="1" ht="61.5" customHeight="1" x14ac:dyDescent="0.35">
      <c r="A13" s="112" t="s">
        <v>11</v>
      </c>
      <c r="B13" s="112"/>
      <c r="C13" s="32"/>
      <c r="D13" s="32"/>
      <c r="E13" s="32"/>
      <c r="F13" s="32" t="s">
        <v>12</v>
      </c>
      <c r="G13" s="112" t="s">
        <v>13</v>
      </c>
      <c r="H13" s="112"/>
      <c r="I13" s="112"/>
      <c r="J13" s="112" t="s">
        <v>14</v>
      </c>
      <c r="K13" s="112"/>
      <c r="L13" s="109" t="s">
        <v>15</v>
      </c>
      <c r="M13" s="110"/>
      <c r="N13" s="111"/>
      <c r="O13" s="109" t="s">
        <v>23</v>
      </c>
      <c r="P13" s="110"/>
      <c r="Q13" s="111"/>
      <c r="R13" s="109" t="s">
        <v>27</v>
      </c>
      <c r="S13" s="110"/>
      <c r="T13" s="111"/>
    </row>
    <row r="14" spans="1:20" s="2" customFormat="1" ht="66" customHeight="1" x14ac:dyDescent="0.35">
      <c r="A14" s="10" t="s">
        <v>16</v>
      </c>
      <c r="B14" s="10" t="s">
        <v>17</v>
      </c>
      <c r="C14" s="10" t="s">
        <v>113</v>
      </c>
      <c r="D14" s="10" t="s">
        <v>6</v>
      </c>
      <c r="E14" s="10" t="s">
        <v>115</v>
      </c>
      <c r="F14" s="10" t="s">
        <v>18</v>
      </c>
      <c r="G14" s="10" t="s">
        <v>19</v>
      </c>
      <c r="H14" s="10" t="s">
        <v>40</v>
      </c>
      <c r="I14" s="10" t="s">
        <v>20</v>
      </c>
      <c r="J14" s="10" t="s">
        <v>5</v>
      </c>
      <c r="K14" s="10" t="s">
        <v>6</v>
      </c>
      <c r="L14" s="10" t="s">
        <v>7</v>
      </c>
      <c r="M14" s="10" t="s">
        <v>8</v>
      </c>
      <c r="N14" s="10" t="s">
        <v>9</v>
      </c>
      <c r="O14" s="10" t="s">
        <v>10</v>
      </c>
      <c r="P14" s="10" t="s">
        <v>21</v>
      </c>
      <c r="Q14" s="10" t="s">
        <v>22</v>
      </c>
      <c r="R14" s="10" t="s">
        <v>24</v>
      </c>
      <c r="S14" s="10" t="s">
        <v>25</v>
      </c>
      <c r="T14" s="10" t="s">
        <v>26</v>
      </c>
    </row>
    <row r="15" spans="1:20" s="2" customFormat="1" ht="93" x14ac:dyDescent="0.35">
      <c r="A15" s="25" t="s">
        <v>83</v>
      </c>
      <c r="B15" s="9" t="s">
        <v>99</v>
      </c>
      <c r="C15" s="9" t="s">
        <v>114</v>
      </c>
      <c r="D15" s="9"/>
      <c r="E15" s="9"/>
      <c r="F15" s="9" t="s">
        <v>0</v>
      </c>
      <c r="G15" s="15" t="s">
        <v>76</v>
      </c>
      <c r="H15" s="15" t="s">
        <v>84</v>
      </c>
      <c r="I15" s="18" t="s">
        <v>81</v>
      </c>
      <c r="J15" s="18" t="s">
        <v>67</v>
      </c>
      <c r="K15" s="16" t="s">
        <v>88</v>
      </c>
      <c r="L15" s="13" t="s">
        <v>90</v>
      </c>
      <c r="M15" s="14" t="s">
        <v>89</v>
      </c>
      <c r="N15" s="15" t="s">
        <v>100</v>
      </c>
      <c r="O15" s="19" t="s">
        <v>101</v>
      </c>
      <c r="P15" s="31">
        <v>45292</v>
      </c>
      <c r="Q15" s="27">
        <v>45657</v>
      </c>
      <c r="R15" s="9" t="s">
        <v>29</v>
      </c>
      <c r="S15" s="17">
        <v>50000000</v>
      </c>
      <c r="T15" s="18" t="s">
        <v>31</v>
      </c>
    </row>
    <row r="16" spans="1:20" ht="84" customHeight="1" x14ac:dyDescent="0.35">
      <c r="A16" s="25" t="s">
        <v>83</v>
      </c>
      <c r="B16" s="9" t="s">
        <v>99</v>
      </c>
      <c r="C16" s="9"/>
      <c r="D16" s="9"/>
      <c r="E16" s="9"/>
      <c r="F16" s="9" t="s">
        <v>1</v>
      </c>
      <c r="G16" s="15" t="s">
        <v>77</v>
      </c>
      <c r="H16" s="15" t="s">
        <v>85</v>
      </c>
      <c r="I16" s="15" t="s">
        <v>79</v>
      </c>
      <c r="J16" s="18" t="s">
        <v>67</v>
      </c>
      <c r="K16" s="16" t="s">
        <v>74</v>
      </c>
      <c r="L16" s="13" t="s">
        <v>92</v>
      </c>
      <c r="M16" s="14" t="s">
        <v>91</v>
      </c>
      <c r="N16" s="15" t="s">
        <v>102</v>
      </c>
      <c r="O16" s="19" t="s">
        <v>93</v>
      </c>
      <c r="P16" s="27">
        <v>45383</v>
      </c>
      <c r="Q16" s="27">
        <v>45657</v>
      </c>
      <c r="R16" s="9" t="s">
        <v>29</v>
      </c>
      <c r="S16" s="17">
        <v>800000000</v>
      </c>
      <c r="T16" s="18" t="s">
        <v>31</v>
      </c>
    </row>
    <row r="17" spans="1:20" ht="124" x14ac:dyDescent="0.35">
      <c r="A17" s="26" t="s">
        <v>83</v>
      </c>
      <c r="B17" s="9" t="s">
        <v>99</v>
      </c>
      <c r="C17" s="9"/>
      <c r="D17" s="9"/>
      <c r="E17" s="9"/>
      <c r="F17" s="9" t="s">
        <v>1</v>
      </c>
      <c r="G17" s="15" t="s">
        <v>78</v>
      </c>
      <c r="H17" s="15" t="s">
        <v>86</v>
      </c>
      <c r="I17" s="15" t="s">
        <v>80</v>
      </c>
      <c r="J17" s="18" t="s">
        <v>67</v>
      </c>
      <c r="K17" s="21" t="s">
        <v>74</v>
      </c>
      <c r="L17" s="22" t="s">
        <v>75</v>
      </c>
      <c r="M17" s="23" t="s">
        <v>94</v>
      </c>
      <c r="N17" s="23" t="s">
        <v>112</v>
      </c>
      <c r="O17" s="21" t="s">
        <v>103</v>
      </c>
      <c r="P17" s="28">
        <v>45292</v>
      </c>
      <c r="Q17" s="28">
        <v>45565</v>
      </c>
      <c r="R17" s="20" t="s">
        <v>29</v>
      </c>
      <c r="S17" s="30">
        <f>2078354397-300000000-52000000</f>
        <v>1726354397</v>
      </c>
      <c r="T17" s="24" t="s">
        <v>31</v>
      </c>
    </row>
    <row r="18" spans="1:20" ht="124" x14ac:dyDescent="0.35">
      <c r="A18" s="25" t="s">
        <v>83</v>
      </c>
      <c r="B18" s="9" t="s">
        <v>99</v>
      </c>
      <c r="C18" s="9"/>
      <c r="D18" s="9"/>
      <c r="E18" s="9"/>
      <c r="F18" s="9" t="s">
        <v>1</v>
      </c>
      <c r="G18" s="15" t="s">
        <v>78</v>
      </c>
      <c r="H18" s="15" t="s">
        <v>86</v>
      </c>
      <c r="I18" s="15" t="s">
        <v>80</v>
      </c>
      <c r="J18" s="18" t="s">
        <v>67</v>
      </c>
      <c r="K18" s="16" t="s">
        <v>74</v>
      </c>
      <c r="L18" s="13" t="s">
        <v>75</v>
      </c>
      <c r="M18" s="23" t="s">
        <v>94</v>
      </c>
      <c r="N18" s="29" t="s">
        <v>108</v>
      </c>
      <c r="O18" s="19" t="s">
        <v>111</v>
      </c>
      <c r="P18" s="27">
        <v>45352</v>
      </c>
      <c r="Q18" s="27">
        <v>45626</v>
      </c>
      <c r="R18" s="9" t="s">
        <v>29</v>
      </c>
      <c r="S18" s="17">
        <v>135000000</v>
      </c>
      <c r="T18" s="18" t="s">
        <v>31</v>
      </c>
    </row>
    <row r="19" spans="1:20" ht="124" x14ac:dyDescent="0.35">
      <c r="A19" s="25" t="s">
        <v>83</v>
      </c>
      <c r="B19" s="9" t="s">
        <v>99</v>
      </c>
      <c r="C19" s="9"/>
      <c r="D19" s="9"/>
      <c r="E19" s="9"/>
      <c r="F19" s="9" t="s">
        <v>1</v>
      </c>
      <c r="G19" s="15" t="s">
        <v>77</v>
      </c>
      <c r="H19" s="15" t="s">
        <v>85</v>
      </c>
      <c r="I19" s="15" t="s">
        <v>79</v>
      </c>
      <c r="J19" s="18" t="s">
        <v>67</v>
      </c>
      <c r="K19" s="16" t="s">
        <v>74</v>
      </c>
      <c r="L19" s="13" t="s">
        <v>75</v>
      </c>
      <c r="M19" s="15" t="s">
        <v>94</v>
      </c>
      <c r="N19" s="15" t="s">
        <v>95</v>
      </c>
      <c r="O19" s="19" t="s">
        <v>87</v>
      </c>
      <c r="P19" s="27">
        <v>45323</v>
      </c>
      <c r="Q19" s="27">
        <v>45626</v>
      </c>
      <c r="R19" s="9" t="s">
        <v>29</v>
      </c>
      <c r="S19" s="17">
        <v>248400000</v>
      </c>
      <c r="T19" s="18" t="s">
        <v>31</v>
      </c>
    </row>
    <row r="20" spans="1:20" ht="124" x14ac:dyDescent="0.35">
      <c r="A20" s="25" t="s">
        <v>83</v>
      </c>
      <c r="B20" s="9" t="s">
        <v>99</v>
      </c>
      <c r="C20" s="9"/>
      <c r="D20" s="9"/>
      <c r="E20" s="9"/>
      <c r="F20" s="9" t="s">
        <v>1</v>
      </c>
      <c r="G20" s="15" t="s">
        <v>77</v>
      </c>
      <c r="H20" s="15" t="s">
        <v>85</v>
      </c>
      <c r="I20" s="15" t="s">
        <v>79</v>
      </c>
      <c r="J20" s="18" t="s">
        <v>67</v>
      </c>
      <c r="K20" s="16" t="s">
        <v>74</v>
      </c>
      <c r="L20" s="13" t="s">
        <v>75</v>
      </c>
      <c r="M20" s="15" t="s">
        <v>94</v>
      </c>
      <c r="N20" s="15" t="s">
        <v>96</v>
      </c>
      <c r="O20" s="19" t="s">
        <v>97</v>
      </c>
      <c r="P20" s="27">
        <v>45323</v>
      </c>
      <c r="Q20" s="27">
        <v>45641</v>
      </c>
      <c r="R20" s="9" t="s">
        <v>29</v>
      </c>
      <c r="S20" s="17">
        <v>99674651</v>
      </c>
      <c r="T20" s="18" t="s">
        <v>31</v>
      </c>
    </row>
    <row r="21" spans="1:20" ht="124" x14ac:dyDescent="0.35">
      <c r="A21" s="25" t="s">
        <v>83</v>
      </c>
      <c r="B21" s="9" t="s">
        <v>99</v>
      </c>
      <c r="C21" s="9"/>
      <c r="D21" s="9"/>
      <c r="E21" s="9"/>
      <c r="F21" s="9" t="s">
        <v>1</v>
      </c>
      <c r="G21" s="15" t="s">
        <v>77</v>
      </c>
      <c r="H21" s="15" t="s">
        <v>85</v>
      </c>
      <c r="I21" s="15" t="s">
        <v>79</v>
      </c>
      <c r="J21" s="18" t="s">
        <v>67</v>
      </c>
      <c r="K21" s="16" t="s">
        <v>74</v>
      </c>
      <c r="L21" s="13" t="s">
        <v>75</v>
      </c>
      <c r="M21" s="15" t="s">
        <v>94</v>
      </c>
      <c r="N21" s="15" t="s">
        <v>104</v>
      </c>
      <c r="O21" s="19" t="s">
        <v>97</v>
      </c>
      <c r="P21" s="27">
        <v>45323</v>
      </c>
      <c r="Q21" s="27">
        <v>45641</v>
      </c>
      <c r="R21" s="9" t="s">
        <v>29</v>
      </c>
      <c r="S21" s="17">
        <v>27000000</v>
      </c>
      <c r="T21" s="18" t="s">
        <v>31</v>
      </c>
    </row>
    <row r="22" spans="1:20" ht="75" customHeight="1" x14ac:dyDescent="0.35">
      <c r="A22" s="25" t="s">
        <v>83</v>
      </c>
      <c r="B22" s="9" t="s">
        <v>99</v>
      </c>
      <c r="C22" s="9"/>
      <c r="D22" s="9"/>
      <c r="E22" s="9"/>
      <c r="F22" s="9" t="s">
        <v>1</v>
      </c>
      <c r="G22" s="15" t="s">
        <v>77</v>
      </c>
      <c r="H22" s="15" t="s">
        <v>85</v>
      </c>
      <c r="I22" s="15" t="s">
        <v>79</v>
      </c>
      <c r="J22" s="18" t="s">
        <v>67</v>
      </c>
      <c r="K22" s="16" t="s">
        <v>74</v>
      </c>
      <c r="L22" s="13" t="s">
        <v>75</v>
      </c>
      <c r="M22" s="15" t="s">
        <v>109</v>
      </c>
      <c r="N22" s="15" t="s">
        <v>110</v>
      </c>
      <c r="O22" s="19" t="s">
        <v>97</v>
      </c>
      <c r="P22" s="27">
        <v>45323</v>
      </c>
      <c r="Q22" s="27">
        <v>45641</v>
      </c>
      <c r="R22" s="9" t="s">
        <v>29</v>
      </c>
      <c r="S22" s="17">
        <f>235017393</f>
        <v>235017393</v>
      </c>
      <c r="T22" s="18" t="s">
        <v>31</v>
      </c>
    </row>
    <row r="23" spans="1:20" ht="63.75" customHeight="1" x14ac:dyDescent="0.35">
      <c r="A23" s="25" t="s">
        <v>83</v>
      </c>
      <c r="B23" s="9" t="s">
        <v>99</v>
      </c>
      <c r="C23" s="9"/>
      <c r="D23" s="9"/>
      <c r="E23" s="9"/>
      <c r="F23" s="9" t="s">
        <v>1</v>
      </c>
      <c r="G23" s="15" t="s">
        <v>77</v>
      </c>
      <c r="H23" s="15" t="s">
        <v>85</v>
      </c>
      <c r="I23" s="15" t="s">
        <v>79</v>
      </c>
      <c r="J23" s="18" t="s">
        <v>67</v>
      </c>
      <c r="K23" s="16" t="s">
        <v>74</v>
      </c>
      <c r="L23" s="13"/>
      <c r="M23" s="15" t="s">
        <v>105</v>
      </c>
      <c r="N23" s="15" t="s">
        <v>106</v>
      </c>
      <c r="O23" s="19" t="s">
        <v>107</v>
      </c>
      <c r="P23" s="27">
        <v>45323</v>
      </c>
      <c r="Q23" s="27">
        <v>45641</v>
      </c>
      <c r="R23" s="9" t="s">
        <v>29</v>
      </c>
      <c r="S23" s="17">
        <v>500000000</v>
      </c>
      <c r="T23" s="18" t="s">
        <v>31</v>
      </c>
    </row>
    <row r="24" spans="1:20" x14ac:dyDescent="0.35">
      <c r="A24" s="11"/>
      <c r="B24" s="11"/>
      <c r="C24" s="11"/>
      <c r="D24" s="11"/>
      <c r="E24" s="11"/>
      <c r="F24" s="9"/>
      <c r="G24" s="11"/>
      <c r="H24" s="11"/>
      <c r="I24" s="11"/>
      <c r="J24" s="11"/>
      <c r="K24" s="11"/>
      <c r="L24" s="11"/>
      <c r="M24" s="11"/>
      <c r="N24" s="11"/>
      <c r="O24" s="11"/>
      <c r="P24" s="12"/>
      <c r="Q24" s="12"/>
      <c r="R24" s="9"/>
      <c r="S24" s="11"/>
      <c r="T24" s="9"/>
    </row>
    <row r="25" spans="1:20" x14ac:dyDescent="0.35">
      <c r="A25" s="11"/>
      <c r="B25" s="11"/>
      <c r="C25" s="11"/>
      <c r="D25" s="11"/>
      <c r="E25" s="11"/>
      <c r="F25" s="9"/>
      <c r="G25" s="11"/>
      <c r="H25" s="11"/>
      <c r="I25" s="11"/>
      <c r="J25" s="11"/>
      <c r="K25" s="11"/>
      <c r="L25" s="11"/>
      <c r="M25" s="11"/>
      <c r="N25" s="11"/>
      <c r="O25" s="11"/>
      <c r="P25" s="12"/>
      <c r="Q25" s="12"/>
      <c r="R25" s="9"/>
      <c r="S25" s="11"/>
      <c r="T25" s="9"/>
    </row>
    <row r="26" spans="1:20" x14ac:dyDescent="0.35">
      <c r="A26" s="11"/>
      <c r="B26" s="11"/>
      <c r="C26" s="11"/>
      <c r="D26" s="11"/>
      <c r="E26" s="11"/>
      <c r="F26" s="9"/>
      <c r="G26" s="11"/>
      <c r="H26" s="11"/>
      <c r="I26" s="11"/>
      <c r="J26" s="11"/>
      <c r="K26" s="11"/>
      <c r="L26" s="11"/>
      <c r="M26" s="11"/>
      <c r="N26" s="11"/>
      <c r="O26" s="11"/>
      <c r="P26" s="12"/>
      <c r="Q26" s="12"/>
      <c r="R26" s="9"/>
      <c r="S26" s="11"/>
      <c r="T26" s="9"/>
    </row>
    <row r="27" spans="1:20" x14ac:dyDescent="0.35">
      <c r="A27" s="11"/>
      <c r="B27" s="11"/>
      <c r="C27" s="11"/>
      <c r="D27" s="11"/>
      <c r="E27" s="11"/>
      <c r="F27" s="9"/>
      <c r="G27" s="11"/>
      <c r="H27" s="11"/>
      <c r="I27" s="11"/>
      <c r="J27" s="11"/>
      <c r="K27" s="11"/>
      <c r="L27" s="11"/>
      <c r="M27" s="11"/>
      <c r="N27" s="11"/>
      <c r="O27" s="11"/>
      <c r="P27" s="12"/>
      <c r="Q27" s="12"/>
      <c r="R27" s="9"/>
      <c r="S27" s="11"/>
      <c r="T27" s="9"/>
    </row>
    <row r="28" spans="1:20" x14ac:dyDescent="0.35">
      <c r="A28" s="11"/>
      <c r="B28" s="11"/>
      <c r="C28" s="11"/>
      <c r="D28" s="11"/>
      <c r="E28" s="11"/>
      <c r="F28" s="9"/>
      <c r="G28" s="11"/>
      <c r="H28" s="11"/>
      <c r="I28" s="11"/>
      <c r="J28" s="11"/>
      <c r="K28" s="11"/>
      <c r="L28" s="11"/>
      <c r="M28" s="11"/>
      <c r="N28" s="11"/>
      <c r="O28" s="11"/>
      <c r="P28" s="12"/>
      <c r="Q28" s="12"/>
      <c r="R28" s="9"/>
      <c r="S28" s="11"/>
      <c r="T28" s="9"/>
    </row>
    <row r="29" spans="1:20" x14ac:dyDescent="0.35">
      <c r="A29" s="11"/>
      <c r="B29" s="11"/>
      <c r="C29" s="11"/>
      <c r="D29" s="11"/>
      <c r="E29" s="11"/>
      <c r="F29" s="9"/>
      <c r="G29" s="11"/>
      <c r="H29" s="11"/>
      <c r="I29" s="11"/>
      <c r="J29" s="11"/>
      <c r="K29" s="11"/>
      <c r="L29" s="11"/>
      <c r="M29" s="11"/>
      <c r="N29" s="11"/>
      <c r="O29" s="11"/>
      <c r="P29" s="12"/>
      <c r="Q29" s="12"/>
      <c r="R29" s="9"/>
      <c r="S29" s="11"/>
      <c r="T29" s="9"/>
    </row>
    <row r="30" spans="1:20" x14ac:dyDescent="0.35">
      <c r="A30" s="11"/>
      <c r="B30" s="11"/>
      <c r="C30" s="11"/>
      <c r="D30" s="11"/>
      <c r="E30" s="11"/>
      <c r="F30" s="9"/>
      <c r="G30" s="11"/>
      <c r="H30" s="11"/>
      <c r="I30" s="11"/>
      <c r="J30" s="11"/>
      <c r="K30" s="11"/>
      <c r="L30" s="11"/>
      <c r="M30" s="11"/>
      <c r="N30" s="11"/>
      <c r="O30" s="11"/>
      <c r="P30" s="12"/>
      <c r="Q30" s="12"/>
      <c r="R30" s="9"/>
      <c r="S30" s="11"/>
      <c r="T30" s="9"/>
    </row>
    <row r="31" spans="1:20" x14ac:dyDescent="0.35">
      <c r="A31" s="11"/>
      <c r="B31" s="11"/>
      <c r="C31" s="11"/>
      <c r="D31" s="11"/>
      <c r="E31" s="11"/>
      <c r="F31" s="9"/>
      <c r="G31" s="11"/>
      <c r="H31" s="11"/>
      <c r="I31" s="11"/>
      <c r="J31" s="11"/>
      <c r="K31" s="11"/>
      <c r="L31" s="11"/>
      <c r="M31" s="11"/>
      <c r="N31" s="11"/>
      <c r="O31" s="11"/>
      <c r="P31" s="12"/>
      <c r="Q31" s="12"/>
      <c r="R31" s="9"/>
      <c r="S31" s="11"/>
      <c r="T31" s="9"/>
    </row>
    <row r="32" spans="1:20" x14ac:dyDescent="0.35">
      <c r="A32" s="11"/>
      <c r="B32" s="11"/>
      <c r="C32" s="11"/>
      <c r="D32" s="11"/>
      <c r="E32" s="11"/>
      <c r="F32" s="9"/>
      <c r="G32" s="11"/>
      <c r="H32" s="11"/>
      <c r="I32" s="11"/>
      <c r="J32" s="11"/>
      <c r="K32" s="11"/>
      <c r="L32" s="11"/>
      <c r="M32" s="11"/>
      <c r="N32" s="11"/>
      <c r="O32" s="11"/>
      <c r="P32" s="12"/>
      <c r="Q32" s="12"/>
      <c r="R32" s="9"/>
      <c r="S32" s="11"/>
      <c r="T32" s="9"/>
    </row>
  </sheetData>
  <mergeCells count="24">
    <mergeCell ref="R13:T13"/>
    <mergeCell ref="A13:B13"/>
    <mergeCell ref="G13:I13"/>
    <mergeCell ref="J13:K13"/>
    <mergeCell ref="L13:N13"/>
    <mergeCell ref="O13:Q13"/>
    <mergeCell ref="A8:F8"/>
    <mergeCell ref="G8:T8"/>
    <mergeCell ref="A10:F11"/>
    <mergeCell ref="G10:J11"/>
    <mergeCell ref="K10:L11"/>
    <mergeCell ref="M10:N10"/>
    <mergeCell ref="O10:Q10"/>
    <mergeCell ref="R10:T10"/>
    <mergeCell ref="M11:N11"/>
    <mergeCell ref="O11:Q11"/>
    <mergeCell ref="R11:T11"/>
    <mergeCell ref="A7:F7"/>
    <mergeCell ref="G7:T7"/>
    <mergeCell ref="A1:A6"/>
    <mergeCell ref="B1:R2"/>
    <mergeCell ref="S1:T6"/>
    <mergeCell ref="B3:R4"/>
    <mergeCell ref="B5:R6"/>
  </mergeCells>
  <dataValidations count="2">
    <dataValidation type="date" allowBlank="1" showInputMessage="1" showErrorMessage="1" sqref="P15:Q23" xr:uid="{7D8B217E-386D-44A7-8699-AC9AE83412C3}">
      <formula1>45292</formula1>
      <formula2>45657</formula2>
    </dataValidation>
    <dataValidation type="date" allowBlank="1" showInputMessage="1" showErrorMessage="1" sqref="P24:Q32" xr:uid="{A4B47C20-FB60-43CC-B1AD-C496C85B459B}">
      <formula1>44562</formula1>
      <formula2>44926</formula2>
    </dataValidation>
  </dataValidations>
  <printOptions horizontalCentered="1"/>
  <pageMargins left="1.1811023622047245" right="0.15748031496062992" top="0.39370078740157483" bottom="0.39370078740157483" header="0.51181102362204722" footer="0.51181102362204722"/>
  <pageSetup paperSize="5" scale="47" fitToHeight="0" orientation="landscape" horizontalDpi="4294967295" verticalDpi="4294967295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D98E5374-83F0-4AD3-970F-93A4C75924B2}">
          <x14:formula1>
            <xm:f>Hoja1!$H$3:$H$19</xm:f>
          </x14:formula1>
          <xm:sqref>J15:J32</xm:sqref>
        </x14:dataValidation>
        <x14:dataValidation type="list" allowBlank="1" showInputMessage="1" showErrorMessage="1" xr:uid="{10D976DE-2594-4021-B4C9-3CE0495939B1}">
          <x14:formula1>
            <xm:f>Hoja1!$B$3:$B$5</xm:f>
          </x14:formula1>
          <xm:sqref>F15:F32</xm:sqref>
        </x14:dataValidation>
        <x14:dataValidation type="list" allowBlank="1" showInputMessage="1" showErrorMessage="1" xr:uid="{55FE6DEA-8043-4DA7-A558-0D1D79B630D7}">
          <x14:formula1>
            <xm:f>Hoja1!$F$3:$F$4</xm:f>
          </x14:formula1>
          <xm:sqref>T15:T32</xm:sqref>
        </x14:dataValidation>
        <x14:dataValidation type="list" allowBlank="1" showInputMessage="1" showErrorMessage="1" xr:uid="{52461BAF-AA0E-468F-8146-E5C12B6B56DC}">
          <x14:formula1>
            <xm:f>Hoja1!$D$3:$D$4</xm:f>
          </x14:formula1>
          <xm:sqref>R15:R32</xm:sqref>
        </x14:dataValidation>
        <x14:dataValidation type="list" allowBlank="1" showInputMessage="1" showErrorMessage="1" xr:uid="{C9FA297E-A2D5-4AA4-942B-A17476403B75}">
          <x14:formula1>
            <xm:f>Hoja1!$G$3:$G$18</xm:f>
          </x14:formula1>
          <xm:sqref>A24:A32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3:H19"/>
  <sheetViews>
    <sheetView workbookViewId="0">
      <selection activeCell="G12" sqref="G12"/>
    </sheetView>
  </sheetViews>
  <sheetFormatPr baseColWidth="10" defaultRowHeight="14.5" x14ac:dyDescent="0.35"/>
  <cols>
    <col min="4" max="4" width="19.7265625" bestFit="1" customWidth="1"/>
    <col min="7" max="7" width="27.26953125" bestFit="1" customWidth="1"/>
    <col min="8" max="8" width="45.453125" bestFit="1" customWidth="1"/>
  </cols>
  <sheetData>
    <row r="3" spans="2:8" x14ac:dyDescent="0.35">
      <c r="B3" t="s">
        <v>1</v>
      </c>
      <c r="D3" t="s">
        <v>29</v>
      </c>
      <c r="F3" t="s">
        <v>31</v>
      </c>
      <c r="G3" t="s">
        <v>51</v>
      </c>
      <c r="H3" t="s">
        <v>57</v>
      </c>
    </row>
    <row r="4" spans="2:8" x14ac:dyDescent="0.35">
      <c r="B4" t="s">
        <v>0</v>
      </c>
      <c r="D4" t="s">
        <v>30</v>
      </c>
      <c r="F4" t="s">
        <v>32</v>
      </c>
      <c r="G4" t="s">
        <v>53</v>
      </c>
      <c r="H4" t="s">
        <v>58</v>
      </c>
    </row>
    <row r="5" spans="2:8" x14ac:dyDescent="0.35">
      <c r="B5" t="s">
        <v>28</v>
      </c>
      <c r="G5" t="s">
        <v>50</v>
      </c>
      <c r="H5" t="s">
        <v>59</v>
      </c>
    </row>
    <row r="6" spans="2:8" x14ac:dyDescent="0.35">
      <c r="G6" t="s">
        <v>49</v>
      </c>
      <c r="H6" t="s">
        <v>60</v>
      </c>
    </row>
    <row r="7" spans="2:8" x14ac:dyDescent="0.35">
      <c r="G7" t="s">
        <v>45</v>
      </c>
      <c r="H7" t="s">
        <v>61</v>
      </c>
    </row>
    <row r="8" spans="2:8" x14ac:dyDescent="0.35">
      <c r="G8" t="s">
        <v>46</v>
      </c>
      <c r="H8" t="s">
        <v>62</v>
      </c>
    </row>
    <row r="9" spans="2:8" x14ac:dyDescent="0.35">
      <c r="G9" t="s">
        <v>41</v>
      </c>
      <c r="H9" t="s">
        <v>63</v>
      </c>
    </row>
    <row r="10" spans="2:8" x14ac:dyDescent="0.35">
      <c r="G10" t="s">
        <v>44</v>
      </c>
      <c r="H10" t="s">
        <v>64</v>
      </c>
    </row>
    <row r="11" spans="2:8" x14ac:dyDescent="0.35">
      <c r="G11" t="s">
        <v>48</v>
      </c>
      <c r="H11" t="s">
        <v>65</v>
      </c>
    </row>
    <row r="12" spans="2:8" x14ac:dyDescent="0.35">
      <c r="G12" t="s">
        <v>47</v>
      </c>
      <c r="H12" t="s">
        <v>66</v>
      </c>
    </row>
    <row r="13" spans="2:8" x14ac:dyDescent="0.35">
      <c r="G13" t="s">
        <v>43</v>
      </c>
      <c r="H13" t="s">
        <v>67</v>
      </c>
    </row>
    <row r="14" spans="2:8" x14ac:dyDescent="0.35">
      <c r="G14" t="s">
        <v>54</v>
      </c>
      <c r="H14" t="s">
        <v>68</v>
      </c>
    </row>
    <row r="15" spans="2:8" x14ac:dyDescent="0.35">
      <c r="G15" t="s">
        <v>42</v>
      </c>
      <c r="H15" t="s">
        <v>69</v>
      </c>
    </row>
    <row r="16" spans="2:8" x14ac:dyDescent="0.35">
      <c r="G16" t="s">
        <v>52</v>
      </c>
      <c r="H16" t="s">
        <v>70</v>
      </c>
    </row>
    <row r="17" spans="7:8" x14ac:dyDescent="0.35">
      <c r="G17" t="s">
        <v>55</v>
      </c>
      <c r="H17" t="s">
        <v>71</v>
      </c>
    </row>
    <row r="18" spans="7:8" x14ac:dyDescent="0.35">
      <c r="G18" t="s">
        <v>56</v>
      </c>
      <c r="H18" t="s">
        <v>72</v>
      </c>
    </row>
    <row r="19" spans="7:8" x14ac:dyDescent="0.35">
      <c r="H19" t="s">
        <v>73</v>
      </c>
    </row>
  </sheetData>
  <sheetProtection algorithmName="SHA-512" hashValue="HaNqu0mchLncr1MSWU/rDi+V6kYOKHJTN/vfxb1M/RzU5VgzFEQJZWtWSZQE9qWLDjJcQz9G4mPVLP7EFYcDeg==" saltValue="pzJUQMoaRCG0YoVaFHosNA==" spinCount="100000" sheet="1" objects="1" scenarios="1"/>
  <sortState xmlns:xlrd2="http://schemas.microsoft.com/office/spreadsheetml/2017/richdata2" ref="G3:G18">
    <sortCondition ref="G3:G18"/>
  </sortState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12</vt:i4>
      </vt:variant>
    </vt:vector>
  </HeadingPairs>
  <TitlesOfParts>
    <vt:vector size="17" baseType="lpstr">
      <vt:lpstr>Plan acción 2025</vt:lpstr>
      <vt:lpstr>PlanAcción 2025</vt:lpstr>
      <vt:lpstr>PlanAcción 2026</vt:lpstr>
      <vt:lpstr>PlanAcción 2027</vt:lpstr>
      <vt:lpstr>Hoja1</vt:lpstr>
      <vt:lpstr>'Plan acción 2025'!Área_de_impresión</vt:lpstr>
      <vt:lpstr>'PlanAcción 2025'!Área_de_impresión</vt:lpstr>
      <vt:lpstr>'PlanAcción 2026'!Área_de_impresión</vt:lpstr>
      <vt:lpstr>'PlanAcción 2027'!Área_de_impresión</vt:lpstr>
      <vt:lpstr>'Plan acción 2025'!Print_Titles</vt:lpstr>
      <vt:lpstr>'PlanAcción 2025'!Print_Titles</vt:lpstr>
      <vt:lpstr>'PlanAcción 2026'!Print_Titles</vt:lpstr>
      <vt:lpstr>'PlanAcción 2027'!Print_Titles</vt:lpstr>
      <vt:lpstr>'Plan acción 2025'!Títulos_a_imprimir</vt:lpstr>
      <vt:lpstr>'PlanAcción 2025'!Títulos_a_imprimir</vt:lpstr>
      <vt:lpstr>'PlanAcción 2026'!Títulos_a_imprimir</vt:lpstr>
      <vt:lpstr>'PlanAcción 2027'!Títulos_a_imprimir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 Archbold</dc:creator>
  <cp:lastModifiedBy>Office Invama</cp:lastModifiedBy>
  <cp:lastPrinted>2022-12-28T22:34:25Z</cp:lastPrinted>
  <dcterms:created xsi:type="dcterms:W3CDTF">2013-01-07T15:09:44Z</dcterms:created>
  <dcterms:modified xsi:type="dcterms:W3CDTF">2026-02-13T17:05:26Z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3082-11.2.0.9906</vt:lpwstr>
  </property>
</Properties>
</file>